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95" windowHeight="6660" activeTab="0"/>
  </bookViews>
  <sheets>
    <sheet name="Gráfico1" sheetId="1" r:id="rId1"/>
    <sheet name="Gráfico2" sheetId="2" r:id="rId2"/>
    <sheet name="DP PROVINCIAS FUENTE" sheetId="3" r:id="rId3"/>
    <sheet name="Juicios celebrados" sheetId="4" r:id="rId4"/>
    <sheet name="URGENTES inco_cali fuente" sheetId="5" r:id="rId5"/>
    <sheet name="Calificaciones" sheetId="6" r:id="rId6"/>
    <sheet name="FALTAS con asistencia del Fisca" sheetId="7" r:id="rId7"/>
    <sheet name="FALTAS incoadas directamente" sheetId="8" r:id="rId8"/>
    <sheet name="URGENTES por Provincias" sheetId="9" r:id="rId9"/>
    <sheet name="PREVIAS Y URGENTES 2009" sheetId="10" r:id="rId10"/>
  </sheets>
  <definedNames>
    <definedName name="_xlnm.Print_Area" localSheetId="2">'DP PROVINCIAS FUENTE'!$A$1:$E$53</definedName>
  </definedNames>
  <calcPr fullCalcOnLoad="1"/>
</workbook>
</file>

<file path=xl/sharedStrings.xml><?xml version="1.0" encoding="utf-8"?>
<sst xmlns="http://schemas.openxmlformats.org/spreadsheetml/2006/main" count="449" uniqueCount="83">
  <si>
    <t>A Coruña</t>
  </si>
  <si>
    <t>Álava</t>
  </si>
  <si>
    <t>Albacete</t>
  </si>
  <si>
    <t>Alicante</t>
  </si>
  <si>
    <t>Almería</t>
  </si>
  <si>
    <t>Asturias</t>
  </si>
  <si>
    <t>Ávila</t>
  </si>
  <si>
    <t>Badajoz</t>
  </si>
  <si>
    <t>Barcelona</t>
  </si>
  <si>
    <t>Burgos</t>
  </si>
  <si>
    <t>Cáceres</t>
  </si>
  <si>
    <t>Cádiz</t>
  </si>
  <si>
    <t>Cantabria</t>
  </si>
  <si>
    <t>Castellón</t>
  </si>
  <si>
    <t>Ciudad Real</t>
  </si>
  <si>
    <t>Córdoba</t>
  </si>
  <si>
    <t>Cuenca</t>
  </si>
  <si>
    <t>Girona</t>
  </si>
  <si>
    <t>Granada</t>
  </si>
  <si>
    <t>Guadalajara</t>
  </si>
  <si>
    <t>Guipúzcoa</t>
  </si>
  <si>
    <t>Huelva</t>
  </si>
  <si>
    <t>Huesca</t>
  </si>
  <si>
    <t>Illes Balears</t>
  </si>
  <si>
    <t>Jaén</t>
  </si>
  <si>
    <t>La Rioja</t>
  </si>
  <si>
    <t>Las Palmas</t>
  </si>
  <si>
    <t xml:space="preserve"> León</t>
  </si>
  <si>
    <t>Lleida</t>
  </si>
  <si>
    <t>Lugo</t>
  </si>
  <si>
    <t>Madrid</t>
  </si>
  <si>
    <t>Málaga</t>
  </si>
  <si>
    <t>Murcia</t>
  </si>
  <si>
    <t>Navarra</t>
  </si>
  <si>
    <t>Pontevedra</t>
  </si>
  <si>
    <t>Salamanca</t>
  </si>
  <si>
    <t>S.C. Tenerife</t>
  </si>
  <si>
    <t>Segovia</t>
  </si>
  <si>
    <t>Sevilla</t>
  </si>
  <si>
    <t>Soria</t>
  </si>
  <si>
    <t>Tarragona</t>
  </si>
  <si>
    <t>Teruel</t>
  </si>
  <si>
    <t>Toledo</t>
  </si>
  <si>
    <t>Valencia</t>
  </si>
  <si>
    <t>Valladolid</t>
  </si>
  <si>
    <t>Vizcaya</t>
  </si>
  <si>
    <t>Zamora</t>
  </si>
  <si>
    <t>Zaragoza</t>
  </si>
  <si>
    <t>Ourense</t>
  </si>
  <si>
    <t>Palencia</t>
  </si>
  <si>
    <t>DILIGENCIAS PREVIAS POR PROVINCIAS</t>
  </si>
  <si>
    <t>TOTAL</t>
  </si>
  <si>
    <t>DILIGENCIAS URGENTES POR PROVINCIAS</t>
  </si>
  <si>
    <t xml:space="preserve">Diferencia </t>
  </si>
  <si>
    <t>Porcentaje</t>
  </si>
  <si>
    <t>Diferencia</t>
  </si>
  <si>
    <t>Diligencias Previas</t>
  </si>
  <si>
    <t>Diligencias Urgentes</t>
  </si>
  <si>
    <t>Total</t>
  </si>
  <si>
    <t>Porcentaje Diligencias Urgentes sobre total</t>
  </si>
  <si>
    <t>JUICIOS DE FALTAS INCOADOS DIRECTAMENTE</t>
  </si>
  <si>
    <t>Santa Cruz de Tenerife</t>
  </si>
  <si>
    <t>ORDINARIOS E INMEDIATOS</t>
  </si>
  <si>
    <t>JUICIOS DE FALTAS CON ASISTENCIA DEL FISCAL</t>
  </si>
  <si>
    <t>P.Abreviado</t>
  </si>
  <si>
    <t>Urgentes</t>
  </si>
  <si>
    <t>Sumario</t>
  </si>
  <si>
    <t>Jurado</t>
  </si>
  <si>
    <t>Incoadas</t>
  </si>
  <si>
    <t>Calificadas</t>
  </si>
  <si>
    <t>% Calificadas</t>
  </si>
  <si>
    <t>Faltas</t>
  </si>
  <si>
    <t>Jdo. Penal</t>
  </si>
  <si>
    <t>Audiencia</t>
  </si>
  <si>
    <t>S/D</t>
  </si>
  <si>
    <t>Año 2008</t>
  </si>
  <si>
    <t xml:space="preserve">Año 2009 </t>
  </si>
  <si>
    <t>DILIGENCIAS PREVIAS Y URGENTES 2009</t>
  </si>
  <si>
    <t>CALIFICACIONES DEL MINISTERIO FISCAL 2009</t>
  </si>
  <si>
    <t>URGENTES INCOADAS Y CALIFICADAS 2009</t>
  </si>
  <si>
    <t>JUICIOS CELEBRADOS 2009</t>
  </si>
  <si>
    <t>Valencia *</t>
  </si>
  <si>
    <t xml:space="preserve">Valencia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</si>
</sst>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0">
    <font>
      <sz val="10"/>
      <name val="Arial"/>
      <family val="0"/>
    </font>
    <font>
      <sz val="10"/>
      <color indexed="8"/>
      <name val="Arial"/>
      <family val="0"/>
    </font>
    <font>
      <b/>
      <sz val="11"/>
      <color indexed="18"/>
      <name val="Arial"/>
      <family val="0"/>
    </font>
    <font>
      <b/>
      <sz val="10"/>
      <color indexed="8"/>
      <name val="Arial"/>
      <family val="0"/>
    </font>
    <font>
      <b/>
      <sz val="9"/>
      <color indexed="2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8"/>
      <name val="Arial"/>
      <family val="0"/>
    </font>
    <font>
      <b/>
      <sz val="10"/>
      <name val="Arial"/>
      <family val="2"/>
    </font>
    <font>
      <sz val="10.25"/>
      <color indexed="8"/>
      <name val="Arial"/>
      <family val="0"/>
    </font>
    <font>
      <sz val="9.5"/>
      <color indexed="8"/>
      <name val="Arial"/>
      <family val="0"/>
    </font>
    <font>
      <sz val="8.7"/>
      <color indexed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>
        <color indexed="2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23"/>
      </right>
      <top style="thin"/>
      <bottom>
        <color indexed="63"/>
      </bottom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2" fillId="0" borderId="8" applyNumberFormat="0" applyFill="0" applyAlignment="0" applyProtection="0"/>
    <xf numFmtId="0" fontId="24" fillId="0" borderId="9" applyNumberFormat="0" applyFill="0" applyAlignment="0" applyProtection="0"/>
  </cellStyleXfs>
  <cellXfs count="7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24" borderId="10" xfId="0" applyFont="1" applyFill="1" applyBorder="1" applyAlignment="1">
      <alignment horizontal="left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 wrapText="1"/>
    </xf>
    <xf numFmtId="0" fontId="3" fillId="25" borderId="13" xfId="0" applyFont="1" applyFill="1" applyBorder="1" applyAlignment="1">
      <alignment horizontal="left"/>
    </xf>
    <xf numFmtId="3" fontId="1" fillId="25" borderId="13" xfId="0" applyNumberFormat="1" applyFont="1" applyFill="1" applyBorder="1" applyAlignment="1">
      <alignment/>
    </xf>
    <xf numFmtId="0" fontId="3" fillId="24" borderId="14" xfId="0" applyFont="1" applyFill="1" applyBorder="1" applyAlignment="1">
      <alignment horizontal="left"/>
    </xf>
    <xf numFmtId="3" fontId="1" fillId="24" borderId="14" xfId="0" applyNumberFormat="1" applyFont="1" applyFill="1" applyBorder="1" applyAlignment="1">
      <alignment/>
    </xf>
    <xf numFmtId="0" fontId="1" fillId="24" borderId="14" xfId="0" applyFont="1" applyFill="1" applyBorder="1" applyAlignment="1">
      <alignment/>
    </xf>
    <xf numFmtId="4" fontId="1" fillId="24" borderId="15" xfId="0" applyNumberFormat="1" applyFont="1" applyFill="1" applyBorder="1" applyAlignment="1">
      <alignment/>
    </xf>
    <xf numFmtId="0" fontId="3" fillId="25" borderId="14" xfId="0" applyFont="1" applyFill="1" applyBorder="1" applyAlignment="1">
      <alignment horizontal="left"/>
    </xf>
    <xf numFmtId="3" fontId="1" fillId="25" borderId="14" xfId="0" applyNumberFormat="1" applyFont="1" applyFill="1" applyBorder="1" applyAlignment="1">
      <alignment/>
    </xf>
    <xf numFmtId="0" fontId="1" fillId="25" borderId="14" xfId="0" applyFont="1" applyFill="1" applyBorder="1" applyAlignment="1">
      <alignment/>
    </xf>
    <xf numFmtId="4" fontId="1" fillId="25" borderId="15" xfId="0" applyNumberFormat="1" applyFont="1" applyFill="1" applyBorder="1" applyAlignment="1">
      <alignment/>
    </xf>
    <xf numFmtId="3" fontId="1" fillId="24" borderId="14" xfId="0" applyNumberFormat="1" applyFont="1" applyFill="1" applyBorder="1" applyAlignment="1">
      <alignment/>
    </xf>
    <xf numFmtId="4" fontId="1" fillId="24" borderId="15" xfId="0" applyNumberFormat="1" applyFont="1" applyFill="1" applyBorder="1" applyAlignment="1">
      <alignment/>
    </xf>
    <xf numFmtId="0" fontId="3" fillId="24" borderId="16" xfId="0" applyFont="1" applyFill="1" applyBorder="1" applyAlignment="1">
      <alignment horizontal="left"/>
    </xf>
    <xf numFmtId="3" fontId="1" fillId="24" borderId="16" xfId="0" applyNumberFormat="1" applyFont="1" applyFill="1" applyBorder="1" applyAlignment="1">
      <alignment/>
    </xf>
    <xf numFmtId="4" fontId="1" fillId="24" borderId="17" xfId="0" applyNumberFormat="1" applyFont="1" applyFill="1" applyBorder="1" applyAlignment="1">
      <alignment/>
    </xf>
    <xf numFmtId="0" fontId="3" fillId="25" borderId="10" xfId="0" applyFont="1" applyFill="1" applyBorder="1" applyAlignment="1">
      <alignment horizontal="left"/>
    </xf>
    <xf numFmtId="3" fontId="1" fillId="25" borderId="11" xfId="0" applyNumberFormat="1" applyFont="1" applyFill="1" applyBorder="1" applyAlignment="1">
      <alignment/>
    </xf>
    <xf numFmtId="4" fontId="1" fillId="25" borderId="12" xfId="0" applyNumberFormat="1" applyFont="1" applyFill="1" applyBorder="1" applyAlignment="1">
      <alignment/>
    </xf>
    <xf numFmtId="0" fontId="4" fillId="24" borderId="11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4" fontId="1" fillId="25" borderId="13" xfId="0" applyNumberFormat="1" applyFont="1" applyFill="1" applyBorder="1" applyAlignment="1">
      <alignment/>
    </xf>
    <xf numFmtId="4" fontId="1" fillId="24" borderId="14" xfId="0" applyNumberFormat="1" applyFont="1" applyFill="1" applyBorder="1" applyAlignment="1">
      <alignment/>
    </xf>
    <xf numFmtId="4" fontId="1" fillId="25" borderId="14" xfId="0" applyNumberFormat="1" applyFont="1" applyFill="1" applyBorder="1" applyAlignment="1">
      <alignment/>
    </xf>
    <xf numFmtId="4" fontId="1" fillId="24" borderId="14" xfId="0" applyNumberFormat="1" applyFont="1" applyFill="1" applyBorder="1" applyAlignment="1">
      <alignment/>
    </xf>
    <xf numFmtId="4" fontId="1" fillId="24" borderId="16" xfId="0" applyNumberFormat="1" applyFont="1" applyFill="1" applyBorder="1" applyAlignment="1">
      <alignment/>
    </xf>
    <xf numFmtId="0" fontId="3" fillId="25" borderId="10" xfId="0" applyFont="1" applyFill="1" applyBorder="1" applyAlignment="1" applyProtection="1">
      <alignment horizontal="left"/>
      <protection/>
    </xf>
    <xf numFmtId="3" fontId="1" fillId="25" borderId="13" xfId="0" applyNumberFormat="1" applyFont="1" applyFill="1" applyBorder="1" applyAlignment="1">
      <alignment horizontal="right"/>
    </xf>
    <xf numFmtId="3" fontId="1" fillId="24" borderId="14" xfId="0" applyNumberFormat="1" applyFont="1" applyFill="1" applyBorder="1" applyAlignment="1">
      <alignment horizontal="right"/>
    </xf>
    <xf numFmtId="0" fontId="3" fillId="25" borderId="14" xfId="0" applyFont="1" applyFill="1" applyBorder="1" applyAlignment="1">
      <alignment horizontal="right"/>
    </xf>
    <xf numFmtId="0" fontId="3" fillId="24" borderId="14" xfId="0" applyFont="1" applyFill="1" applyBorder="1" applyAlignment="1">
      <alignment horizontal="right"/>
    </xf>
    <xf numFmtId="0" fontId="3" fillId="24" borderId="16" xfId="0" applyFont="1" applyFill="1" applyBorder="1" applyAlignment="1">
      <alignment horizontal="right"/>
    </xf>
    <xf numFmtId="0" fontId="2" fillId="24" borderId="18" xfId="0" applyFont="1" applyFill="1" applyBorder="1" applyAlignment="1">
      <alignment horizontal="center" vertical="center" wrapText="1"/>
    </xf>
    <xf numFmtId="0" fontId="4" fillId="24" borderId="19" xfId="0" applyFont="1" applyFill="1" applyBorder="1" applyAlignment="1">
      <alignment horizontal="center" vertical="center" wrapText="1"/>
    </xf>
    <xf numFmtId="3" fontId="1" fillId="25" borderId="14" xfId="0" applyNumberFormat="1" applyFont="1" applyFill="1" applyBorder="1" applyAlignment="1">
      <alignment horizontal="right"/>
    </xf>
    <xf numFmtId="0" fontId="1" fillId="24" borderId="14" xfId="0" applyFont="1" applyFill="1" applyBorder="1" applyAlignment="1">
      <alignment horizontal="right"/>
    </xf>
    <xf numFmtId="3" fontId="1" fillId="24" borderId="16" xfId="0" applyNumberFormat="1" applyFont="1" applyFill="1" applyBorder="1" applyAlignment="1">
      <alignment horizontal="right"/>
    </xf>
    <xf numFmtId="3" fontId="1" fillId="25" borderId="12" xfId="0" applyNumberFormat="1" applyFont="1" applyFill="1" applyBorder="1" applyAlignment="1">
      <alignment/>
    </xf>
    <xf numFmtId="0" fontId="25" fillId="25" borderId="10" xfId="0" applyFont="1" applyFill="1" applyBorder="1" applyAlignment="1">
      <alignment horizontal="left"/>
    </xf>
    <xf numFmtId="3" fontId="3" fillId="25" borderId="11" xfId="0" applyNumberFormat="1" applyFont="1" applyFill="1" applyBorder="1" applyAlignment="1">
      <alignment/>
    </xf>
    <xf numFmtId="3" fontId="3" fillId="25" borderId="12" xfId="0" applyNumberFormat="1" applyFont="1" applyFill="1" applyBorder="1" applyAlignment="1">
      <alignment horizontal="right"/>
    </xf>
    <xf numFmtId="3" fontId="3" fillId="25" borderId="13" xfId="0" applyNumberFormat="1" applyFont="1" applyFill="1" applyBorder="1" applyAlignment="1">
      <alignment/>
    </xf>
    <xf numFmtId="3" fontId="3" fillId="24" borderId="14" xfId="0" applyNumberFormat="1" applyFont="1" applyFill="1" applyBorder="1" applyAlignment="1">
      <alignment/>
    </xf>
    <xf numFmtId="3" fontId="3" fillId="25" borderId="14" xfId="0" applyNumberFormat="1" applyFont="1" applyFill="1" applyBorder="1" applyAlignment="1">
      <alignment/>
    </xf>
    <xf numFmtId="3" fontId="3" fillId="24" borderId="16" xfId="0" applyNumberFormat="1" applyFont="1" applyFill="1" applyBorder="1" applyAlignment="1">
      <alignment/>
    </xf>
    <xf numFmtId="3" fontId="3" fillId="25" borderId="11" xfId="0" applyNumberFormat="1" applyFont="1" applyFill="1" applyBorder="1" applyAlignment="1" applyProtection="1">
      <alignment/>
      <protection/>
    </xf>
    <xf numFmtId="4" fontId="3" fillId="25" borderId="12" xfId="0" applyNumberFormat="1" applyFont="1" applyFill="1" applyBorder="1" applyAlignment="1" applyProtection="1">
      <alignment/>
      <protection/>
    </xf>
    <xf numFmtId="0" fontId="26" fillId="0" borderId="0" xfId="0" applyFont="1" applyAlignment="1">
      <alignment/>
    </xf>
    <xf numFmtId="9" fontId="1" fillId="25" borderId="13" xfId="0" applyNumberFormat="1" applyFont="1" applyFill="1" applyBorder="1" applyAlignment="1">
      <alignment/>
    </xf>
    <xf numFmtId="3" fontId="3" fillId="24" borderId="14" xfId="0" applyNumberFormat="1" applyFont="1" applyFill="1" applyBorder="1" applyAlignment="1" applyProtection="1">
      <alignment/>
      <protection/>
    </xf>
    <xf numFmtId="4" fontId="3" fillId="24" borderId="20" xfId="0" applyNumberFormat="1" applyFont="1" applyFill="1" applyBorder="1" applyAlignment="1" applyProtection="1">
      <alignment/>
      <protection/>
    </xf>
    <xf numFmtId="3" fontId="3" fillId="25" borderId="14" xfId="0" applyNumberFormat="1" applyFont="1" applyFill="1" applyBorder="1" applyAlignment="1" applyProtection="1">
      <alignment/>
      <protection/>
    </xf>
    <xf numFmtId="4" fontId="3" fillId="25" borderId="20" xfId="0" applyNumberFormat="1" applyFont="1" applyFill="1" applyBorder="1" applyAlignment="1" applyProtection="1">
      <alignment/>
      <protection/>
    </xf>
    <xf numFmtId="3" fontId="3" fillId="24" borderId="21" xfId="0" applyNumberFormat="1" applyFont="1" applyFill="1" applyBorder="1" applyAlignment="1" applyProtection="1">
      <alignment/>
      <protection/>
    </xf>
    <xf numFmtId="4" fontId="3" fillId="24" borderId="22" xfId="0" applyNumberFormat="1" applyFont="1" applyFill="1" applyBorder="1" applyAlignment="1" applyProtection="1">
      <alignment/>
      <protection/>
    </xf>
    <xf numFmtId="3" fontId="3" fillId="25" borderId="13" xfId="0" applyNumberFormat="1" applyFont="1" applyFill="1" applyBorder="1" applyAlignment="1" applyProtection="1">
      <alignment/>
      <protection/>
    </xf>
    <xf numFmtId="4" fontId="3" fillId="25" borderId="23" xfId="0" applyNumberFormat="1" applyFont="1" applyFill="1" applyBorder="1" applyAlignment="1" applyProtection="1">
      <alignment/>
      <protection/>
    </xf>
    <xf numFmtId="2" fontId="1" fillId="25" borderId="13" xfId="0" applyNumberFormat="1" applyFont="1" applyFill="1" applyBorder="1" applyAlignment="1">
      <alignment/>
    </xf>
    <xf numFmtId="0" fontId="3" fillId="24" borderId="24" xfId="0" applyFont="1" applyFill="1" applyBorder="1" applyAlignment="1">
      <alignment horizontal="left"/>
    </xf>
    <xf numFmtId="0" fontId="0" fillId="0" borderId="0" xfId="0" applyAlignment="1">
      <alignment horizontal="right"/>
    </xf>
    <xf numFmtId="3" fontId="0" fillId="16" borderId="14" xfId="0" applyNumberFormat="1" applyFill="1" applyBorder="1" applyAlignment="1">
      <alignment/>
    </xf>
    <xf numFmtId="0" fontId="2" fillId="24" borderId="25" xfId="0" applyFont="1" applyFill="1" applyBorder="1" applyAlignment="1">
      <alignment horizontal="center" vertical="center"/>
    </xf>
    <xf numFmtId="0" fontId="4" fillId="24" borderId="25" xfId="0" applyFont="1" applyFill="1" applyBorder="1" applyAlignment="1">
      <alignment horizontal="center" vertical="center"/>
    </xf>
    <xf numFmtId="0" fontId="2" fillId="24" borderId="26" xfId="0" applyFont="1" applyFill="1" applyBorder="1" applyAlignment="1">
      <alignment horizontal="center" vertical="center"/>
    </xf>
    <xf numFmtId="0" fontId="4" fillId="24" borderId="27" xfId="0" applyFont="1" applyFill="1" applyBorder="1" applyAlignment="1">
      <alignment horizontal="center" vertical="center"/>
    </xf>
    <xf numFmtId="0" fontId="4" fillId="24" borderId="28" xfId="0" applyFont="1" applyFill="1" applyBorder="1" applyAlignment="1">
      <alignment horizontal="center" vertical="center"/>
    </xf>
    <xf numFmtId="0" fontId="2" fillId="24" borderId="26" xfId="0" applyFont="1" applyFill="1" applyBorder="1" applyAlignment="1">
      <alignment horizontal="center" vertical="center" wrapText="1"/>
    </xf>
    <xf numFmtId="0" fontId="4" fillId="24" borderId="27" xfId="0" applyFont="1" applyFill="1" applyBorder="1" applyAlignment="1">
      <alignment horizontal="center" vertical="center" wrapText="1"/>
    </xf>
    <xf numFmtId="0" fontId="2" fillId="24" borderId="29" xfId="0" applyFont="1" applyFill="1" applyBorder="1" applyAlignment="1">
      <alignment horizontal="center"/>
    </xf>
    <xf numFmtId="0" fontId="0" fillId="26" borderId="30" xfId="0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87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003366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00330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333333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Percent val="0"/>
          </c:dLbls>
          <c:cat>
            <c:strRef>
              <c:f>'DP PROVINCIAS FUENTE'!$A$3:$A$52</c:f>
              <c:strCache>
                <c:ptCount val="50"/>
                <c:pt idx="0">
                  <c:v>A Coruña</c:v>
                </c:pt>
                <c:pt idx="1">
                  <c:v>Álava</c:v>
                </c:pt>
                <c:pt idx="2">
                  <c:v>Albacete</c:v>
                </c:pt>
                <c:pt idx="3">
                  <c:v>Alicante</c:v>
                </c:pt>
                <c:pt idx="4">
                  <c:v>Almería</c:v>
                </c:pt>
                <c:pt idx="5">
                  <c:v>Asturias</c:v>
                </c:pt>
                <c:pt idx="6">
                  <c:v>Ávila</c:v>
                </c:pt>
                <c:pt idx="7">
                  <c:v>Badajoz</c:v>
                </c:pt>
                <c:pt idx="8">
                  <c:v>Barcelona</c:v>
                </c:pt>
                <c:pt idx="9">
                  <c:v>Burgos</c:v>
                </c:pt>
                <c:pt idx="10">
                  <c:v>Cáceres</c:v>
                </c:pt>
                <c:pt idx="11">
                  <c:v>Cádiz</c:v>
                </c:pt>
                <c:pt idx="12">
                  <c:v>Cantabria</c:v>
                </c:pt>
                <c:pt idx="13">
                  <c:v>Castellón</c:v>
                </c:pt>
                <c:pt idx="14">
                  <c:v>Ciudad Real</c:v>
                </c:pt>
                <c:pt idx="15">
                  <c:v>Córdoba</c:v>
                </c:pt>
                <c:pt idx="16">
                  <c:v>Cuenca</c:v>
                </c:pt>
                <c:pt idx="17">
                  <c:v>Girona</c:v>
                </c:pt>
                <c:pt idx="18">
                  <c:v>Granada</c:v>
                </c:pt>
                <c:pt idx="19">
                  <c:v>Guadalajara</c:v>
                </c:pt>
                <c:pt idx="20">
                  <c:v>Guipúzcoa</c:v>
                </c:pt>
                <c:pt idx="21">
                  <c:v>Huelva</c:v>
                </c:pt>
                <c:pt idx="22">
                  <c:v>Huesca</c:v>
                </c:pt>
                <c:pt idx="23">
                  <c:v>Illes Balears</c:v>
                </c:pt>
                <c:pt idx="24">
                  <c:v>Jaén</c:v>
                </c:pt>
                <c:pt idx="25">
                  <c:v>La Rioja</c:v>
                </c:pt>
                <c:pt idx="26">
                  <c:v>Las Palmas</c:v>
                </c:pt>
                <c:pt idx="27">
                  <c:v> León</c:v>
                </c:pt>
                <c:pt idx="28">
                  <c:v>Lleida</c:v>
                </c:pt>
                <c:pt idx="29">
                  <c:v>Lugo</c:v>
                </c:pt>
                <c:pt idx="30">
                  <c:v>Madrid</c:v>
                </c:pt>
                <c:pt idx="31">
                  <c:v>Málaga</c:v>
                </c:pt>
                <c:pt idx="32">
                  <c:v>Murcia</c:v>
                </c:pt>
                <c:pt idx="33">
                  <c:v>Navarra</c:v>
                </c:pt>
                <c:pt idx="34">
                  <c:v>Ourense</c:v>
                </c:pt>
                <c:pt idx="35">
                  <c:v>Palencia</c:v>
                </c:pt>
                <c:pt idx="36">
                  <c:v>Pontevedra</c:v>
                </c:pt>
                <c:pt idx="37">
                  <c:v>Salamanca</c:v>
                </c:pt>
                <c:pt idx="38">
                  <c:v>S.C. Tenerife</c:v>
                </c:pt>
                <c:pt idx="39">
                  <c:v>Segovia</c:v>
                </c:pt>
                <c:pt idx="40">
                  <c:v>Sevilla</c:v>
                </c:pt>
                <c:pt idx="41">
                  <c:v>Soria</c:v>
                </c:pt>
                <c:pt idx="42">
                  <c:v>Tarragona</c:v>
                </c:pt>
                <c:pt idx="43">
                  <c:v>Teruel</c:v>
                </c:pt>
                <c:pt idx="44">
                  <c:v>Toledo</c:v>
                </c:pt>
                <c:pt idx="45">
                  <c:v>Valencia</c:v>
                </c:pt>
                <c:pt idx="46">
                  <c:v>Valladolid</c:v>
                </c:pt>
                <c:pt idx="47">
                  <c:v>Vizcaya</c:v>
                </c:pt>
                <c:pt idx="48">
                  <c:v>Zamora</c:v>
                </c:pt>
                <c:pt idx="49">
                  <c:v>Zaragoza</c:v>
                </c:pt>
              </c:strCache>
            </c:strRef>
          </c:cat>
          <c:val>
            <c:numRef>
              <c:f>'DP PROVINCIAS FUENTE'!$C$3:$C$52</c:f>
              <c:numCache>
                <c:ptCount val="50"/>
                <c:pt idx="0">
                  <c:v>95450</c:v>
                </c:pt>
                <c:pt idx="1">
                  <c:v>21634</c:v>
                </c:pt>
                <c:pt idx="2">
                  <c:v>24601</c:v>
                </c:pt>
                <c:pt idx="3">
                  <c:v>210727</c:v>
                </c:pt>
                <c:pt idx="4">
                  <c:v>104763</c:v>
                </c:pt>
                <c:pt idx="5">
                  <c:v>63342</c:v>
                </c:pt>
                <c:pt idx="6">
                  <c:v>12410</c:v>
                </c:pt>
                <c:pt idx="7">
                  <c:v>52649</c:v>
                </c:pt>
                <c:pt idx="8">
                  <c:v>425905</c:v>
                </c:pt>
                <c:pt idx="9">
                  <c:v>26056</c:v>
                </c:pt>
                <c:pt idx="10">
                  <c:v>26962</c:v>
                </c:pt>
                <c:pt idx="11">
                  <c:v>103586</c:v>
                </c:pt>
                <c:pt idx="12">
                  <c:v>41829</c:v>
                </c:pt>
                <c:pt idx="13">
                  <c:v>56680</c:v>
                </c:pt>
                <c:pt idx="14">
                  <c:v>38082</c:v>
                </c:pt>
                <c:pt idx="15">
                  <c:v>92165</c:v>
                </c:pt>
                <c:pt idx="16">
                  <c:v>18467</c:v>
                </c:pt>
                <c:pt idx="17">
                  <c:v>55195</c:v>
                </c:pt>
                <c:pt idx="18">
                  <c:v>139068</c:v>
                </c:pt>
                <c:pt idx="19">
                  <c:v>20364</c:v>
                </c:pt>
                <c:pt idx="20">
                  <c:v>40674</c:v>
                </c:pt>
                <c:pt idx="21">
                  <c:v>41374</c:v>
                </c:pt>
                <c:pt idx="22">
                  <c:v>16738</c:v>
                </c:pt>
                <c:pt idx="23">
                  <c:v>94466</c:v>
                </c:pt>
                <c:pt idx="24">
                  <c:v>43450</c:v>
                </c:pt>
                <c:pt idx="25">
                  <c:v>14482</c:v>
                </c:pt>
                <c:pt idx="26">
                  <c:v>118423</c:v>
                </c:pt>
                <c:pt idx="27">
                  <c:v>36586</c:v>
                </c:pt>
                <c:pt idx="28">
                  <c:v>29007</c:v>
                </c:pt>
                <c:pt idx="29">
                  <c:v>22825</c:v>
                </c:pt>
                <c:pt idx="30">
                  <c:v>736174</c:v>
                </c:pt>
                <c:pt idx="31">
                  <c:v>276367</c:v>
                </c:pt>
                <c:pt idx="32">
                  <c:v>137467</c:v>
                </c:pt>
                <c:pt idx="33">
                  <c:v>53808</c:v>
                </c:pt>
                <c:pt idx="34">
                  <c:v>23181</c:v>
                </c:pt>
                <c:pt idx="35">
                  <c:v>14731</c:v>
                </c:pt>
                <c:pt idx="36">
                  <c:v>124485</c:v>
                </c:pt>
                <c:pt idx="37">
                  <c:v>36190</c:v>
                </c:pt>
                <c:pt idx="38">
                  <c:v>94984</c:v>
                </c:pt>
                <c:pt idx="39">
                  <c:v>10103</c:v>
                </c:pt>
                <c:pt idx="40">
                  <c:v>236494</c:v>
                </c:pt>
                <c:pt idx="41">
                  <c:v>5988</c:v>
                </c:pt>
                <c:pt idx="42">
                  <c:v>94604</c:v>
                </c:pt>
                <c:pt idx="43">
                  <c:v>6153</c:v>
                </c:pt>
                <c:pt idx="44">
                  <c:v>48500</c:v>
                </c:pt>
                <c:pt idx="45">
                  <c:v>283166</c:v>
                </c:pt>
                <c:pt idx="46">
                  <c:v>58824</c:v>
                </c:pt>
                <c:pt idx="47">
                  <c:v>77663</c:v>
                </c:pt>
                <c:pt idx="48">
                  <c:v>11995</c:v>
                </c:pt>
                <c:pt idx="49">
                  <c:v>101396</c:v>
                </c:pt>
              </c:numCache>
            </c:numRef>
          </c:val>
        </c:ser>
        <c:gapWidth val="500"/>
        <c:axId val="17315837"/>
        <c:axId val="47478614"/>
      </c:barChart>
      <c:catAx>
        <c:axId val="17315837"/>
        <c:scaling>
          <c:orientation val="minMax"/>
        </c:scaling>
        <c:axPos val="b"/>
        <c:delete val="1"/>
        <c:majorTickMark val="out"/>
        <c:minorTickMark val="none"/>
        <c:tickLblPos val="nextTo"/>
        <c:crossAx val="47478614"/>
        <c:crosses val="autoZero"/>
        <c:auto val="1"/>
        <c:lblOffset val="100"/>
        <c:tickLblSkip val="1"/>
        <c:noMultiLvlLbl val="0"/>
      </c:catAx>
      <c:valAx>
        <c:axId val="474786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158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8765"/>
          <c:h val="0.966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003366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00330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333333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50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'DP PROVINCIAS FUENTE'!$A$3:$A$53</c:f>
              <c:strCache>
                <c:ptCount val="51"/>
                <c:pt idx="0">
                  <c:v>A Coruña</c:v>
                </c:pt>
                <c:pt idx="1">
                  <c:v>Álava</c:v>
                </c:pt>
                <c:pt idx="2">
                  <c:v>Albacete</c:v>
                </c:pt>
                <c:pt idx="3">
                  <c:v>Alicante</c:v>
                </c:pt>
                <c:pt idx="4">
                  <c:v>Almería</c:v>
                </c:pt>
                <c:pt idx="5">
                  <c:v>Asturias</c:v>
                </c:pt>
                <c:pt idx="6">
                  <c:v>Ávila</c:v>
                </c:pt>
                <c:pt idx="7">
                  <c:v>Badajoz</c:v>
                </c:pt>
                <c:pt idx="8">
                  <c:v>Barcelona</c:v>
                </c:pt>
                <c:pt idx="9">
                  <c:v>Burgos</c:v>
                </c:pt>
                <c:pt idx="10">
                  <c:v>Cáceres</c:v>
                </c:pt>
                <c:pt idx="11">
                  <c:v>Cádiz</c:v>
                </c:pt>
                <c:pt idx="12">
                  <c:v>Cantabria</c:v>
                </c:pt>
                <c:pt idx="13">
                  <c:v>Castellón</c:v>
                </c:pt>
                <c:pt idx="14">
                  <c:v>Ciudad Real</c:v>
                </c:pt>
                <c:pt idx="15">
                  <c:v>Córdoba</c:v>
                </c:pt>
                <c:pt idx="16">
                  <c:v>Cuenca</c:v>
                </c:pt>
                <c:pt idx="17">
                  <c:v>Girona</c:v>
                </c:pt>
                <c:pt idx="18">
                  <c:v>Granada</c:v>
                </c:pt>
                <c:pt idx="19">
                  <c:v>Guadalajara</c:v>
                </c:pt>
                <c:pt idx="20">
                  <c:v>Guipúzcoa</c:v>
                </c:pt>
                <c:pt idx="21">
                  <c:v>Huelva</c:v>
                </c:pt>
                <c:pt idx="22">
                  <c:v>Huesca</c:v>
                </c:pt>
                <c:pt idx="23">
                  <c:v>Illes Balears</c:v>
                </c:pt>
                <c:pt idx="24">
                  <c:v>Jaén</c:v>
                </c:pt>
                <c:pt idx="25">
                  <c:v>La Rioja</c:v>
                </c:pt>
                <c:pt idx="26">
                  <c:v>Las Palmas</c:v>
                </c:pt>
                <c:pt idx="27">
                  <c:v> León</c:v>
                </c:pt>
                <c:pt idx="28">
                  <c:v>Lleida</c:v>
                </c:pt>
                <c:pt idx="29">
                  <c:v>Lugo</c:v>
                </c:pt>
                <c:pt idx="30">
                  <c:v>Madrid</c:v>
                </c:pt>
                <c:pt idx="31">
                  <c:v>Málaga</c:v>
                </c:pt>
                <c:pt idx="32">
                  <c:v>Murcia</c:v>
                </c:pt>
                <c:pt idx="33">
                  <c:v>Navarra</c:v>
                </c:pt>
                <c:pt idx="34">
                  <c:v>Ourense</c:v>
                </c:pt>
                <c:pt idx="35">
                  <c:v>Palencia</c:v>
                </c:pt>
                <c:pt idx="36">
                  <c:v>Pontevedra</c:v>
                </c:pt>
                <c:pt idx="37">
                  <c:v>Salamanca</c:v>
                </c:pt>
                <c:pt idx="38">
                  <c:v>S.C. Tenerife</c:v>
                </c:pt>
                <c:pt idx="39">
                  <c:v>Segovia</c:v>
                </c:pt>
                <c:pt idx="40">
                  <c:v>Sevilla</c:v>
                </c:pt>
                <c:pt idx="41">
                  <c:v>Soria</c:v>
                </c:pt>
                <c:pt idx="42">
                  <c:v>Tarragona</c:v>
                </c:pt>
                <c:pt idx="43">
                  <c:v>Teruel</c:v>
                </c:pt>
                <c:pt idx="44">
                  <c:v>Toledo</c:v>
                </c:pt>
                <c:pt idx="45">
                  <c:v>Valencia</c:v>
                </c:pt>
                <c:pt idx="46">
                  <c:v>Valladolid</c:v>
                </c:pt>
                <c:pt idx="47">
                  <c:v>Vizcaya</c:v>
                </c:pt>
                <c:pt idx="48">
                  <c:v>Zamora</c:v>
                </c:pt>
                <c:pt idx="49">
                  <c:v>Zaragoza</c:v>
                </c:pt>
                <c:pt idx="50">
                  <c:v>TOTAL</c:v>
                </c:pt>
              </c:strCache>
            </c:strRef>
          </c:cat>
          <c:val>
            <c:numRef>
              <c:f>'DP PROVINCIAS FUENTE'!$E$3:$E$53</c:f>
              <c:numCache>
                <c:ptCount val="51"/>
                <c:pt idx="0">
                  <c:v>-0.17883100992459813</c:v>
                </c:pt>
                <c:pt idx="1">
                  <c:v>7.739043824701196</c:v>
                </c:pt>
                <c:pt idx="2">
                  <c:v>-10.110347851505407</c:v>
                </c:pt>
                <c:pt idx="3">
                  <c:v>-2.3847133757961783</c:v>
                </c:pt>
                <c:pt idx="4">
                  <c:v>17.216031149301823</c:v>
                </c:pt>
                <c:pt idx="5">
                  <c:v>-2.0368394191063888</c:v>
                </c:pt>
                <c:pt idx="6">
                  <c:v>17.87613981762918</c:v>
                </c:pt>
                <c:pt idx="7">
                  <c:v>1.1449868403358117</c:v>
                </c:pt>
                <c:pt idx="8">
                  <c:v>4.987268070588873</c:v>
                </c:pt>
                <c:pt idx="9">
                  <c:v>4.760373110324863</c:v>
                </c:pt>
                <c:pt idx="10">
                  <c:v>14.937334811151844</c:v>
                </c:pt>
                <c:pt idx="11">
                  <c:v>-1.61091164681522</c:v>
                </c:pt>
                <c:pt idx="12">
                  <c:v>-1.3210974545282974</c:v>
                </c:pt>
                <c:pt idx="13">
                  <c:v>-2.0901710139920535</c:v>
                </c:pt>
                <c:pt idx="14">
                  <c:v>2.721657270790063</c:v>
                </c:pt>
                <c:pt idx="15">
                  <c:v>0.4851722634103794</c:v>
                </c:pt>
                <c:pt idx="16">
                  <c:v>-2.301343773145699</c:v>
                </c:pt>
                <c:pt idx="17">
                  <c:v>7.969327673558811</c:v>
                </c:pt>
                <c:pt idx="18">
                  <c:v>8.876536444061694</c:v>
                </c:pt>
                <c:pt idx="19">
                  <c:v>-3.2589073634204277</c:v>
                </c:pt>
                <c:pt idx="20">
                  <c:v>11.79089709762533</c:v>
                </c:pt>
                <c:pt idx="21">
                  <c:v>4.7894030342172575</c:v>
                </c:pt>
                <c:pt idx="22">
                  <c:v>8.631879543094497</c:v>
                </c:pt>
                <c:pt idx="23">
                  <c:v>-16.25651572639268</c:v>
                </c:pt>
                <c:pt idx="24">
                  <c:v>-1.5453639082751744</c:v>
                </c:pt>
                <c:pt idx="25">
                  <c:v>-9.220836206356172</c:v>
                </c:pt>
                <c:pt idx="26">
                  <c:v>-0.2829259256140587</c:v>
                </c:pt>
                <c:pt idx="27">
                  <c:v>1.6051988447011774</c:v>
                </c:pt>
                <c:pt idx="28">
                  <c:v>-2.8110969644173425</c:v>
                </c:pt>
                <c:pt idx="29">
                  <c:v>-4.445932934232009</c:v>
                </c:pt>
                <c:pt idx="30">
                  <c:v>-3.912926008251615</c:v>
                </c:pt>
                <c:pt idx="31">
                  <c:v>-2.396239475617336</c:v>
                </c:pt>
                <c:pt idx="32">
                  <c:v>-1.8583565360177055</c:v>
                </c:pt>
                <c:pt idx="33">
                  <c:v>2.390013700715482</c:v>
                </c:pt>
                <c:pt idx="34">
                  <c:v>4.78708977488473</c:v>
                </c:pt>
                <c:pt idx="35">
                  <c:v>10.976344734066597</c:v>
                </c:pt>
                <c:pt idx="36">
                  <c:v>40.7246212977617</c:v>
                </c:pt>
                <c:pt idx="37">
                  <c:v>-2.260512598914306</c:v>
                </c:pt>
                <c:pt idx="38">
                  <c:v>1.0285373921737557</c:v>
                </c:pt>
                <c:pt idx="39">
                  <c:v>4.8572911261027505</c:v>
                </c:pt>
                <c:pt idx="40">
                  <c:v>-2.8744152809321006</c:v>
                </c:pt>
                <c:pt idx="41">
                  <c:v>9.290016426355175</c:v>
                </c:pt>
                <c:pt idx="42">
                  <c:v>-1.2659548931817945</c:v>
                </c:pt>
                <c:pt idx="43">
                  <c:v>-5.060947384662861</c:v>
                </c:pt>
                <c:pt idx="44">
                  <c:v>7.045113445749094</c:v>
                </c:pt>
                <c:pt idx="45">
                  <c:v>1.8340969410140038</c:v>
                </c:pt>
                <c:pt idx="46">
                  <c:v>52.809455773477076</c:v>
                </c:pt>
                <c:pt idx="47">
                  <c:v>4.3983815246467985</c:v>
                </c:pt>
                <c:pt idx="48">
                  <c:v>13.043068513806427</c:v>
                </c:pt>
                <c:pt idx="49">
                  <c:v>0.7121644036988846</c:v>
                </c:pt>
                <c:pt idx="50">
                  <c:v>1.3353835503487594</c:v>
                </c:pt>
              </c:numCache>
            </c:numRef>
          </c:val>
        </c:ser>
        <c:gapWidth val="500"/>
        <c:axId val="21926439"/>
        <c:axId val="41847472"/>
      </c:barChart>
      <c:catAx>
        <c:axId val="21926439"/>
        <c:scaling>
          <c:orientation val="minMax"/>
        </c:scaling>
        <c:axPos val="b"/>
        <c:delete val="1"/>
        <c:majorTickMark val="out"/>
        <c:minorTickMark val="none"/>
        <c:tickLblPos val="nextTo"/>
        <c:crossAx val="41847472"/>
        <c:crosses val="autoZero"/>
        <c:auto val="1"/>
        <c:lblOffset val="100"/>
        <c:tickLblSkip val="1"/>
        <c:noMultiLvlLbl val="0"/>
      </c:catAx>
      <c:valAx>
        <c:axId val="418474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26439"/>
        <c:crossesAt val="1"/>
        <c:crossBetween val="between"/>
        <c:dispUnits/>
      </c:valAx>
      <c:spPr>
        <a:solidFill>
          <a:srgbClr val="C0C0C0"/>
        </a:solidFill>
        <a:ln w="381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075"/>
          <c:y val="0.056"/>
          <c:w val="0.0905"/>
          <c:h val="0.8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" footer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05475"/>
    <xdr:graphicFrame>
      <xdr:nvGraphicFramePr>
        <xdr:cNvPr id="1" name="Shape 1025"/>
        <xdr:cNvGraphicFramePr/>
      </xdr:nvGraphicFramePr>
      <xdr:xfrm>
        <a:off x="0" y="0"/>
        <a:ext cx="930592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zoomScale="90" zoomScaleNormal="90" zoomScaleSheetLayoutView="100" zoomScalePageLayoutView="0" workbookViewId="0" topLeftCell="A1">
      <selection activeCell="C3" sqref="C3"/>
    </sheetView>
  </sheetViews>
  <sheetFormatPr defaultColWidth="11.421875" defaultRowHeight="12.75"/>
  <cols>
    <col min="1" max="1" width="12.8515625" style="0" customWidth="1"/>
    <col min="2" max="2" width="14.00390625" style="0" customWidth="1"/>
    <col min="3" max="3" width="13.57421875" style="0" customWidth="1"/>
    <col min="4" max="4" width="18.421875" style="0" customWidth="1"/>
    <col min="5" max="5" width="15.28125" style="0" customWidth="1"/>
    <col min="6" max="6" width="19.28125" style="0" bestFit="1" customWidth="1"/>
  </cols>
  <sheetData>
    <row r="1" spans="1:5" ht="15.75" thickBot="1">
      <c r="A1" s="66" t="s">
        <v>50</v>
      </c>
      <c r="B1" s="67"/>
      <c r="C1" s="67"/>
      <c r="D1" s="67"/>
      <c r="E1" s="67"/>
    </row>
    <row r="2" spans="1:5" ht="16.5" thickBot="1" thickTop="1">
      <c r="A2" s="2"/>
      <c r="B2" s="24" t="s">
        <v>75</v>
      </c>
      <c r="C2" s="24" t="s">
        <v>76</v>
      </c>
      <c r="D2" s="24" t="s">
        <v>53</v>
      </c>
      <c r="E2" s="25" t="s">
        <v>54</v>
      </c>
    </row>
    <row r="3" spans="1:5" ht="13.5" thickTop="1">
      <c r="A3" s="6" t="s">
        <v>0</v>
      </c>
      <c r="B3" s="46">
        <v>95621</v>
      </c>
      <c r="C3" s="48">
        <v>95450</v>
      </c>
      <c r="D3" s="60">
        <f aca="true" t="shared" si="0" ref="D3:D53">+C3-B3</f>
        <v>-171</v>
      </c>
      <c r="E3" s="61">
        <f aca="true" t="shared" si="1" ref="E3:E53">+D3/B3*100</f>
        <v>-0.17883100992459813</v>
      </c>
    </row>
    <row r="4" spans="1:5" ht="12.75">
      <c r="A4" s="8" t="s">
        <v>1</v>
      </c>
      <c r="B4" s="47">
        <v>20080</v>
      </c>
      <c r="C4" s="48">
        <v>21634</v>
      </c>
      <c r="D4" s="54">
        <f t="shared" si="0"/>
        <v>1554</v>
      </c>
      <c r="E4" s="55">
        <f t="shared" si="1"/>
        <v>7.739043824701196</v>
      </c>
    </row>
    <row r="5" spans="1:5" ht="12.75">
      <c r="A5" s="12" t="s">
        <v>2</v>
      </c>
      <c r="B5" s="48">
        <v>27368</v>
      </c>
      <c r="C5" s="48">
        <v>24601</v>
      </c>
      <c r="D5" s="56">
        <f t="shared" si="0"/>
        <v>-2767</v>
      </c>
      <c r="E5" s="57">
        <f t="shared" si="1"/>
        <v>-10.110347851505407</v>
      </c>
    </row>
    <row r="6" spans="1:5" ht="12.75">
      <c r="A6" s="8" t="s">
        <v>3</v>
      </c>
      <c r="B6" s="47">
        <v>215875</v>
      </c>
      <c r="C6" s="48">
        <v>210727</v>
      </c>
      <c r="D6" s="54">
        <f t="shared" si="0"/>
        <v>-5148</v>
      </c>
      <c r="E6" s="55">
        <f t="shared" si="1"/>
        <v>-2.3847133757961783</v>
      </c>
    </row>
    <row r="7" spans="1:5" ht="12.75">
      <c r="A7" s="12" t="s">
        <v>4</v>
      </c>
      <c r="B7" s="48">
        <v>89376</v>
      </c>
      <c r="C7" s="48">
        <v>104763</v>
      </c>
      <c r="D7" s="56">
        <f t="shared" si="0"/>
        <v>15387</v>
      </c>
      <c r="E7" s="57">
        <f t="shared" si="1"/>
        <v>17.216031149301823</v>
      </c>
    </row>
    <row r="8" spans="1:5" ht="12.75">
      <c r="A8" s="8" t="s">
        <v>5</v>
      </c>
      <c r="B8" s="47">
        <v>64659</v>
      </c>
      <c r="C8" s="48">
        <v>63342</v>
      </c>
      <c r="D8" s="54">
        <f t="shared" si="0"/>
        <v>-1317</v>
      </c>
      <c r="E8" s="55">
        <f t="shared" si="1"/>
        <v>-2.0368394191063888</v>
      </c>
    </row>
    <row r="9" spans="1:5" ht="12.75">
      <c r="A9" s="12" t="s">
        <v>6</v>
      </c>
      <c r="B9" s="48">
        <v>10528</v>
      </c>
      <c r="C9" s="48">
        <v>12410</v>
      </c>
      <c r="D9" s="56">
        <f t="shared" si="0"/>
        <v>1882</v>
      </c>
      <c r="E9" s="57">
        <f t="shared" si="1"/>
        <v>17.87613981762918</v>
      </c>
    </row>
    <row r="10" spans="1:5" ht="12.75">
      <c r="A10" s="8" t="s">
        <v>7</v>
      </c>
      <c r="B10" s="47">
        <v>52053</v>
      </c>
      <c r="C10" s="48">
        <v>52649</v>
      </c>
      <c r="D10" s="54">
        <f t="shared" si="0"/>
        <v>596</v>
      </c>
      <c r="E10" s="55">
        <f t="shared" si="1"/>
        <v>1.1449868403358117</v>
      </c>
    </row>
    <row r="11" spans="1:5" ht="12.75">
      <c r="A11" s="12" t="s">
        <v>8</v>
      </c>
      <c r="B11" s="48">
        <v>405673</v>
      </c>
      <c r="C11" s="48">
        <v>425905</v>
      </c>
      <c r="D11" s="56">
        <f t="shared" si="0"/>
        <v>20232</v>
      </c>
      <c r="E11" s="57">
        <f t="shared" si="1"/>
        <v>4.987268070588873</v>
      </c>
    </row>
    <row r="12" spans="1:5" ht="12.75">
      <c r="A12" s="8" t="s">
        <v>9</v>
      </c>
      <c r="B12" s="47">
        <v>24872</v>
      </c>
      <c r="C12" s="48">
        <v>26056</v>
      </c>
      <c r="D12" s="54">
        <f t="shared" si="0"/>
        <v>1184</v>
      </c>
      <c r="E12" s="55">
        <f t="shared" si="1"/>
        <v>4.760373110324863</v>
      </c>
    </row>
    <row r="13" spans="1:7" ht="12.75">
      <c r="A13" s="12" t="s">
        <v>10</v>
      </c>
      <c r="B13" s="48">
        <v>23458</v>
      </c>
      <c r="C13" s="48">
        <v>26962</v>
      </c>
      <c r="D13" s="56">
        <f t="shared" si="0"/>
        <v>3504</v>
      </c>
      <c r="E13" s="57">
        <f t="shared" si="1"/>
        <v>14.937334811151844</v>
      </c>
      <c r="G13" s="1"/>
    </row>
    <row r="14" spans="1:5" ht="12.75">
      <c r="A14" s="8" t="s">
        <v>11</v>
      </c>
      <c r="B14" s="47">
        <v>105282</v>
      </c>
      <c r="C14" s="48">
        <v>103586</v>
      </c>
      <c r="D14" s="54">
        <f t="shared" si="0"/>
        <v>-1696</v>
      </c>
      <c r="E14" s="55">
        <f t="shared" si="1"/>
        <v>-1.61091164681522</v>
      </c>
    </row>
    <row r="15" spans="1:5" ht="12.75">
      <c r="A15" s="12" t="s">
        <v>12</v>
      </c>
      <c r="B15" s="48">
        <v>42389</v>
      </c>
      <c r="C15" s="48">
        <v>41829</v>
      </c>
      <c r="D15" s="56">
        <f t="shared" si="0"/>
        <v>-560</v>
      </c>
      <c r="E15" s="57">
        <f t="shared" si="1"/>
        <v>-1.3210974545282974</v>
      </c>
    </row>
    <row r="16" spans="1:5" ht="12.75">
      <c r="A16" s="8" t="s">
        <v>13</v>
      </c>
      <c r="B16" s="47">
        <v>57890</v>
      </c>
      <c r="C16" s="48">
        <v>56680</v>
      </c>
      <c r="D16" s="54">
        <f t="shared" si="0"/>
        <v>-1210</v>
      </c>
      <c r="E16" s="55">
        <f t="shared" si="1"/>
        <v>-2.0901710139920535</v>
      </c>
    </row>
    <row r="17" spans="1:5" ht="12.75">
      <c r="A17" s="12" t="s">
        <v>14</v>
      </c>
      <c r="B17" s="48">
        <v>37073</v>
      </c>
      <c r="C17" s="48">
        <v>38082</v>
      </c>
      <c r="D17" s="56">
        <f t="shared" si="0"/>
        <v>1009</v>
      </c>
      <c r="E17" s="57">
        <f t="shared" si="1"/>
        <v>2.721657270790063</v>
      </c>
    </row>
    <row r="18" spans="1:5" ht="12.75">
      <c r="A18" s="8" t="s">
        <v>15</v>
      </c>
      <c r="B18" s="47">
        <v>91720</v>
      </c>
      <c r="C18" s="48">
        <v>92165</v>
      </c>
      <c r="D18" s="54">
        <f t="shared" si="0"/>
        <v>445</v>
      </c>
      <c r="E18" s="55">
        <f t="shared" si="1"/>
        <v>0.4851722634103794</v>
      </c>
    </row>
    <row r="19" spans="1:5" ht="12.75">
      <c r="A19" s="12" t="s">
        <v>16</v>
      </c>
      <c r="B19" s="48">
        <v>18902</v>
      </c>
      <c r="C19" s="48">
        <v>18467</v>
      </c>
      <c r="D19" s="56">
        <f t="shared" si="0"/>
        <v>-435</v>
      </c>
      <c r="E19" s="57">
        <f t="shared" si="1"/>
        <v>-2.301343773145699</v>
      </c>
    </row>
    <row r="20" spans="1:5" ht="12.75">
      <c r="A20" s="8" t="s">
        <v>17</v>
      </c>
      <c r="B20" s="47">
        <v>51121</v>
      </c>
      <c r="C20" s="48">
        <v>55195</v>
      </c>
      <c r="D20" s="54">
        <f t="shared" si="0"/>
        <v>4074</v>
      </c>
      <c r="E20" s="55">
        <f t="shared" si="1"/>
        <v>7.969327673558811</v>
      </c>
    </row>
    <row r="21" spans="1:5" ht="12.75">
      <c r="A21" s="12" t="s">
        <v>18</v>
      </c>
      <c r="B21" s="48">
        <v>127730</v>
      </c>
      <c r="C21" s="48">
        <v>139068</v>
      </c>
      <c r="D21" s="56">
        <f t="shared" si="0"/>
        <v>11338</v>
      </c>
      <c r="E21" s="57">
        <f t="shared" si="1"/>
        <v>8.876536444061694</v>
      </c>
    </row>
    <row r="22" spans="1:5" ht="12.75">
      <c r="A22" s="8" t="s">
        <v>19</v>
      </c>
      <c r="B22" s="47">
        <v>21050</v>
      </c>
      <c r="C22" s="48">
        <v>20364</v>
      </c>
      <c r="D22" s="54">
        <f t="shared" si="0"/>
        <v>-686</v>
      </c>
      <c r="E22" s="55">
        <f t="shared" si="1"/>
        <v>-3.2589073634204277</v>
      </c>
    </row>
    <row r="23" spans="1:5" ht="12.75">
      <c r="A23" s="12" t="s">
        <v>20</v>
      </c>
      <c r="B23" s="48">
        <v>36384</v>
      </c>
      <c r="C23" s="48">
        <v>40674</v>
      </c>
      <c r="D23" s="56">
        <f t="shared" si="0"/>
        <v>4290</v>
      </c>
      <c r="E23" s="57">
        <f t="shared" si="1"/>
        <v>11.79089709762533</v>
      </c>
    </row>
    <row r="24" spans="1:5" ht="12.75">
      <c r="A24" s="8" t="s">
        <v>21</v>
      </c>
      <c r="B24" s="47">
        <v>39483</v>
      </c>
      <c r="C24" s="48">
        <v>41374</v>
      </c>
      <c r="D24" s="54">
        <f t="shared" si="0"/>
        <v>1891</v>
      </c>
      <c r="E24" s="55">
        <f t="shared" si="1"/>
        <v>4.7894030342172575</v>
      </c>
    </row>
    <row r="25" spans="1:5" ht="12.75">
      <c r="A25" s="12" t="s">
        <v>22</v>
      </c>
      <c r="B25" s="48">
        <v>15408</v>
      </c>
      <c r="C25" s="48">
        <v>16738</v>
      </c>
      <c r="D25" s="56">
        <f t="shared" si="0"/>
        <v>1330</v>
      </c>
      <c r="E25" s="57">
        <f t="shared" si="1"/>
        <v>8.631879543094497</v>
      </c>
    </row>
    <row r="26" spans="1:5" ht="12.75">
      <c r="A26" s="8" t="s">
        <v>23</v>
      </c>
      <c r="B26" s="47">
        <v>112804</v>
      </c>
      <c r="C26" s="48">
        <v>94466</v>
      </c>
      <c r="D26" s="54">
        <f t="shared" si="0"/>
        <v>-18338</v>
      </c>
      <c r="E26" s="55">
        <f t="shared" si="1"/>
        <v>-16.25651572639268</v>
      </c>
    </row>
    <row r="27" spans="1:5" ht="12.75">
      <c r="A27" s="12" t="s">
        <v>24</v>
      </c>
      <c r="B27" s="48">
        <v>44132</v>
      </c>
      <c r="C27" s="48">
        <v>43450</v>
      </c>
      <c r="D27" s="56">
        <f t="shared" si="0"/>
        <v>-682</v>
      </c>
      <c r="E27" s="57">
        <f t="shared" si="1"/>
        <v>-1.5453639082751744</v>
      </c>
    </row>
    <row r="28" spans="1:5" ht="12.75">
      <c r="A28" s="8" t="s">
        <v>25</v>
      </c>
      <c r="B28" s="47">
        <v>15953</v>
      </c>
      <c r="C28" s="48">
        <v>14482</v>
      </c>
      <c r="D28" s="54">
        <f t="shared" si="0"/>
        <v>-1471</v>
      </c>
      <c r="E28" s="55">
        <f t="shared" si="1"/>
        <v>-9.220836206356172</v>
      </c>
    </row>
    <row r="29" spans="1:5" ht="12.75">
      <c r="A29" s="12" t="s">
        <v>26</v>
      </c>
      <c r="B29" s="48">
        <v>118759</v>
      </c>
      <c r="C29" s="48">
        <v>118423</v>
      </c>
      <c r="D29" s="56">
        <f t="shared" si="0"/>
        <v>-336</v>
      </c>
      <c r="E29" s="57">
        <f t="shared" si="1"/>
        <v>-0.2829259256140587</v>
      </c>
    </row>
    <row r="30" spans="1:5" ht="12.75">
      <c r="A30" s="8" t="s">
        <v>27</v>
      </c>
      <c r="B30" s="47">
        <v>36008</v>
      </c>
      <c r="C30" s="48">
        <v>36586</v>
      </c>
      <c r="D30" s="54">
        <f t="shared" si="0"/>
        <v>578</v>
      </c>
      <c r="E30" s="55">
        <f t="shared" si="1"/>
        <v>1.6051988447011774</v>
      </c>
    </row>
    <row r="31" spans="1:5" ht="12.75">
      <c r="A31" s="12" t="s">
        <v>28</v>
      </c>
      <c r="B31" s="48">
        <v>29846</v>
      </c>
      <c r="C31" s="48">
        <v>29007</v>
      </c>
      <c r="D31" s="56">
        <f t="shared" si="0"/>
        <v>-839</v>
      </c>
      <c r="E31" s="57">
        <f t="shared" si="1"/>
        <v>-2.8110969644173425</v>
      </c>
    </row>
    <row r="32" spans="1:5" ht="12.75">
      <c r="A32" s="8" t="s">
        <v>29</v>
      </c>
      <c r="B32" s="47">
        <v>23887</v>
      </c>
      <c r="C32" s="48">
        <v>22825</v>
      </c>
      <c r="D32" s="54">
        <f t="shared" si="0"/>
        <v>-1062</v>
      </c>
      <c r="E32" s="55">
        <f t="shared" si="1"/>
        <v>-4.445932934232009</v>
      </c>
    </row>
    <row r="33" spans="1:5" ht="12.75">
      <c r="A33" s="12" t="s">
        <v>30</v>
      </c>
      <c r="B33" s="48">
        <v>766153</v>
      </c>
      <c r="C33" s="48">
        <v>736174</v>
      </c>
      <c r="D33" s="56">
        <f t="shared" si="0"/>
        <v>-29979</v>
      </c>
      <c r="E33" s="57">
        <f t="shared" si="1"/>
        <v>-3.912926008251615</v>
      </c>
    </row>
    <row r="34" spans="1:5" ht="12.75">
      <c r="A34" s="8" t="s">
        <v>31</v>
      </c>
      <c r="B34" s="47">
        <v>283152</v>
      </c>
      <c r="C34" s="48">
        <v>276367</v>
      </c>
      <c r="D34" s="54">
        <f t="shared" si="0"/>
        <v>-6785</v>
      </c>
      <c r="E34" s="55">
        <f t="shared" si="1"/>
        <v>-2.396239475617336</v>
      </c>
    </row>
    <row r="35" spans="1:5" ht="12.75">
      <c r="A35" s="12" t="s">
        <v>32</v>
      </c>
      <c r="B35" s="48">
        <v>140070</v>
      </c>
      <c r="C35" s="48">
        <v>137467</v>
      </c>
      <c r="D35" s="56">
        <f t="shared" si="0"/>
        <v>-2603</v>
      </c>
      <c r="E35" s="57">
        <f t="shared" si="1"/>
        <v>-1.8583565360177055</v>
      </c>
    </row>
    <row r="36" spans="1:5" ht="12.75">
      <c r="A36" s="8" t="s">
        <v>33</v>
      </c>
      <c r="B36" s="47">
        <v>52552</v>
      </c>
      <c r="C36" s="48">
        <v>53808</v>
      </c>
      <c r="D36" s="54">
        <f t="shared" si="0"/>
        <v>1256</v>
      </c>
      <c r="E36" s="55">
        <f t="shared" si="1"/>
        <v>2.390013700715482</v>
      </c>
    </row>
    <row r="37" spans="1:5" ht="12.75">
      <c r="A37" s="12" t="s">
        <v>48</v>
      </c>
      <c r="B37" s="48">
        <v>22122</v>
      </c>
      <c r="C37" s="48">
        <v>23181</v>
      </c>
      <c r="D37" s="56">
        <f t="shared" si="0"/>
        <v>1059</v>
      </c>
      <c r="E37" s="57">
        <f t="shared" si="1"/>
        <v>4.78708977488473</v>
      </c>
    </row>
    <row r="38" spans="1:5" ht="12.75">
      <c r="A38" s="8" t="s">
        <v>49</v>
      </c>
      <c r="B38" s="47">
        <v>13274</v>
      </c>
      <c r="C38" s="48">
        <v>14731</v>
      </c>
      <c r="D38" s="54">
        <f t="shared" si="0"/>
        <v>1457</v>
      </c>
      <c r="E38" s="55">
        <f t="shared" si="1"/>
        <v>10.976344734066597</v>
      </c>
    </row>
    <row r="39" spans="1:5" ht="12.75">
      <c r="A39" s="12" t="s">
        <v>34</v>
      </c>
      <c r="B39" s="48">
        <v>88460</v>
      </c>
      <c r="C39" s="48">
        <v>124485</v>
      </c>
      <c r="D39" s="56">
        <f t="shared" si="0"/>
        <v>36025</v>
      </c>
      <c r="E39" s="57">
        <f t="shared" si="1"/>
        <v>40.7246212977617</v>
      </c>
    </row>
    <row r="40" spans="1:5" ht="12.75">
      <c r="A40" s="8" t="s">
        <v>35</v>
      </c>
      <c r="B40" s="47">
        <v>37027</v>
      </c>
      <c r="C40" s="48">
        <v>36190</v>
      </c>
      <c r="D40" s="54">
        <f t="shared" si="0"/>
        <v>-837</v>
      </c>
      <c r="E40" s="55">
        <f t="shared" si="1"/>
        <v>-2.260512598914306</v>
      </c>
    </row>
    <row r="41" spans="1:5" ht="12.75">
      <c r="A41" s="12" t="s">
        <v>36</v>
      </c>
      <c r="B41" s="48">
        <v>94017</v>
      </c>
      <c r="C41" s="48">
        <v>94984</v>
      </c>
      <c r="D41" s="56">
        <f t="shared" si="0"/>
        <v>967</v>
      </c>
      <c r="E41" s="57">
        <f t="shared" si="1"/>
        <v>1.0285373921737557</v>
      </c>
    </row>
    <row r="42" spans="1:5" ht="12.75">
      <c r="A42" s="8" t="s">
        <v>37</v>
      </c>
      <c r="B42" s="47">
        <v>9635</v>
      </c>
      <c r="C42" s="48">
        <v>10103</v>
      </c>
      <c r="D42" s="54">
        <f t="shared" si="0"/>
        <v>468</v>
      </c>
      <c r="E42" s="55">
        <f t="shared" si="1"/>
        <v>4.8572911261027505</v>
      </c>
    </row>
    <row r="43" spans="1:5" ht="12.75">
      <c r="A43" s="12" t="s">
        <v>38</v>
      </c>
      <c r="B43" s="48">
        <v>243493</v>
      </c>
      <c r="C43" s="48">
        <v>236494</v>
      </c>
      <c r="D43" s="56">
        <f t="shared" si="0"/>
        <v>-6999</v>
      </c>
      <c r="E43" s="57">
        <f t="shared" si="1"/>
        <v>-2.8744152809321006</v>
      </c>
    </row>
    <row r="44" spans="1:6" ht="12.75">
      <c r="A44" s="8" t="s">
        <v>39</v>
      </c>
      <c r="B44" s="47">
        <v>5479</v>
      </c>
      <c r="C44" s="48">
        <v>5988</v>
      </c>
      <c r="D44" s="54">
        <f t="shared" si="0"/>
        <v>509</v>
      </c>
      <c r="E44" s="55">
        <f t="shared" si="1"/>
        <v>9.290016426355175</v>
      </c>
      <c r="F44" s="1"/>
    </row>
    <row r="45" spans="1:5" ht="12.75">
      <c r="A45" s="12" t="s">
        <v>40</v>
      </c>
      <c r="B45" s="48">
        <v>95817</v>
      </c>
      <c r="C45" s="48">
        <v>94604</v>
      </c>
      <c r="D45" s="56">
        <f t="shared" si="0"/>
        <v>-1213</v>
      </c>
      <c r="E45" s="57">
        <f t="shared" si="1"/>
        <v>-1.2659548931817945</v>
      </c>
    </row>
    <row r="46" spans="1:5" ht="12.75">
      <c r="A46" s="8" t="s">
        <v>41</v>
      </c>
      <c r="B46" s="47">
        <v>6481</v>
      </c>
      <c r="C46" s="48">
        <v>6153</v>
      </c>
      <c r="D46" s="54">
        <f t="shared" si="0"/>
        <v>-328</v>
      </c>
      <c r="E46" s="55">
        <f t="shared" si="1"/>
        <v>-5.060947384662861</v>
      </c>
    </row>
    <row r="47" spans="1:5" ht="12.75">
      <c r="A47" s="12" t="s">
        <v>42</v>
      </c>
      <c r="B47" s="48">
        <v>45308</v>
      </c>
      <c r="C47" s="48">
        <v>48500</v>
      </c>
      <c r="D47" s="56">
        <f t="shared" si="0"/>
        <v>3192</v>
      </c>
      <c r="E47" s="57">
        <f t="shared" si="1"/>
        <v>7.045113445749094</v>
      </c>
    </row>
    <row r="48" spans="1:5" ht="12.75">
      <c r="A48" s="8" t="s">
        <v>43</v>
      </c>
      <c r="B48" s="47">
        <v>278066</v>
      </c>
      <c r="C48" s="48">
        <v>283166</v>
      </c>
      <c r="D48" s="54">
        <f t="shared" si="0"/>
        <v>5100</v>
      </c>
      <c r="E48" s="55">
        <f t="shared" si="1"/>
        <v>1.8340969410140038</v>
      </c>
    </row>
    <row r="49" spans="1:5" ht="12.75">
      <c r="A49" s="12" t="s">
        <v>44</v>
      </c>
      <c r="B49" s="48">
        <v>38495</v>
      </c>
      <c r="C49" s="48">
        <v>58824</v>
      </c>
      <c r="D49" s="56">
        <f t="shared" si="0"/>
        <v>20329</v>
      </c>
      <c r="E49" s="57">
        <f t="shared" si="1"/>
        <v>52.809455773477076</v>
      </c>
    </row>
    <row r="50" spans="1:5" ht="12.75">
      <c r="A50" s="8" t="s">
        <v>45</v>
      </c>
      <c r="B50" s="47">
        <v>74391</v>
      </c>
      <c r="C50" s="48">
        <v>77663</v>
      </c>
      <c r="D50" s="54">
        <f t="shared" si="0"/>
        <v>3272</v>
      </c>
      <c r="E50" s="55">
        <f t="shared" si="1"/>
        <v>4.3983815246467985</v>
      </c>
    </row>
    <row r="51" spans="1:5" ht="12.75">
      <c r="A51" s="12" t="s">
        <v>46</v>
      </c>
      <c r="B51" s="48">
        <v>10611</v>
      </c>
      <c r="C51" s="48">
        <v>11995</v>
      </c>
      <c r="D51" s="56">
        <f t="shared" si="0"/>
        <v>1384</v>
      </c>
      <c r="E51" s="57">
        <f t="shared" si="1"/>
        <v>13.043068513806427</v>
      </c>
    </row>
    <row r="52" spans="1:5" ht="13.5" thickBot="1">
      <c r="A52" s="18" t="s">
        <v>47</v>
      </c>
      <c r="B52" s="49">
        <v>100679</v>
      </c>
      <c r="C52" s="48">
        <v>101396</v>
      </c>
      <c r="D52" s="58">
        <f t="shared" si="0"/>
        <v>717</v>
      </c>
      <c r="E52" s="59">
        <f t="shared" si="1"/>
        <v>0.7121644036988846</v>
      </c>
    </row>
    <row r="53" spans="1:5" ht="14.25" thickBot="1" thickTop="1">
      <c r="A53" s="31" t="s">
        <v>51</v>
      </c>
      <c r="B53" s="50">
        <f>SUM(B3:B52)</f>
        <v>4460666</v>
      </c>
      <c r="C53" s="50">
        <f>SUM(C3:C52)</f>
        <v>4520233</v>
      </c>
      <c r="D53" s="50">
        <f t="shared" si="0"/>
        <v>59567</v>
      </c>
      <c r="E53" s="51">
        <f t="shared" si="1"/>
        <v>1.3353835503487594</v>
      </c>
    </row>
    <row r="54" ht="13.5" thickTop="1"/>
    <row r="55" spans="1:4" ht="12.75">
      <c r="A55" s="52"/>
      <c r="B55" s="52"/>
      <c r="C55" s="52"/>
      <c r="D55" s="52"/>
    </row>
    <row r="57" ht="12.75">
      <c r="C57" s="1"/>
    </row>
  </sheetData>
  <sheetProtection/>
  <mergeCells count="1">
    <mergeCell ref="A1:E1"/>
  </mergeCells>
  <printOptions/>
  <pageMargins left="1.1811023622047245" right="1.1811023622047245" top="1.1811023622047245" bottom="1.1811023622047245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3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22.28125" style="0" bestFit="1" customWidth="1"/>
  </cols>
  <sheetData>
    <row r="1" spans="1:4" ht="15.75" thickBot="1">
      <c r="A1" s="68" t="s">
        <v>80</v>
      </c>
      <c r="B1" s="69"/>
      <c r="C1" s="69"/>
      <c r="D1" s="69"/>
    </row>
    <row r="2" spans="1:4" ht="16.5" thickBot="1" thickTop="1">
      <c r="A2" s="2"/>
      <c r="B2" s="24" t="s">
        <v>71</v>
      </c>
      <c r="C2" s="24" t="s">
        <v>72</v>
      </c>
      <c r="D2" s="25" t="s">
        <v>73</v>
      </c>
    </row>
    <row r="3" spans="1:4" ht="13.5" thickTop="1">
      <c r="A3" s="6" t="s">
        <v>0</v>
      </c>
      <c r="B3" s="7">
        <v>5678</v>
      </c>
      <c r="C3" s="7">
        <v>3777</v>
      </c>
      <c r="D3" s="7">
        <v>176</v>
      </c>
    </row>
    <row r="4" spans="1:4" ht="12.75">
      <c r="A4" s="8" t="s">
        <v>1</v>
      </c>
      <c r="B4" s="9">
        <v>1980</v>
      </c>
      <c r="C4" s="9">
        <v>676</v>
      </c>
      <c r="D4" s="9">
        <v>32</v>
      </c>
    </row>
    <row r="5" spans="1:4" ht="12.75">
      <c r="A5" s="12" t="s">
        <v>2</v>
      </c>
      <c r="B5" s="13">
        <v>1799</v>
      </c>
      <c r="C5" s="13">
        <v>1593</v>
      </c>
      <c r="D5" s="13">
        <v>86</v>
      </c>
    </row>
    <row r="6" spans="1:4" ht="12.75">
      <c r="A6" s="8" t="s">
        <v>3</v>
      </c>
      <c r="B6" s="33" t="s">
        <v>74</v>
      </c>
      <c r="C6" s="33">
        <v>7118</v>
      </c>
      <c r="D6" s="33">
        <v>514</v>
      </c>
    </row>
    <row r="7" spans="1:4" ht="12" customHeight="1">
      <c r="A7" s="12" t="s">
        <v>4</v>
      </c>
      <c r="B7" s="13">
        <v>4066</v>
      </c>
      <c r="C7" s="13">
        <v>4665</v>
      </c>
      <c r="D7" s="13">
        <v>208</v>
      </c>
    </row>
    <row r="8" spans="1:4" ht="12.75">
      <c r="A8" s="8" t="s">
        <v>5</v>
      </c>
      <c r="B8" s="9">
        <v>5425</v>
      </c>
      <c r="C8" s="9">
        <v>2326</v>
      </c>
      <c r="D8" s="9">
        <v>163</v>
      </c>
    </row>
    <row r="9" spans="1:4" ht="12.75">
      <c r="A9" s="12" t="s">
        <v>6</v>
      </c>
      <c r="B9" s="13">
        <v>707</v>
      </c>
      <c r="C9" s="13">
        <v>383</v>
      </c>
      <c r="D9" s="13">
        <v>18</v>
      </c>
    </row>
    <row r="10" spans="1:4" ht="12.75">
      <c r="A10" s="8" t="s">
        <v>7</v>
      </c>
      <c r="B10" s="9">
        <v>2604</v>
      </c>
      <c r="C10" s="9">
        <v>1141</v>
      </c>
      <c r="D10" s="9">
        <v>73</v>
      </c>
    </row>
    <row r="11" spans="1:4" ht="12" customHeight="1">
      <c r="A11" s="12" t="s">
        <v>8</v>
      </c>
      <c r="B11" s="13">
        <v>31654</v>
      </c>
      <c r="C11" s="39">
        <v>15276</v>
      </c>
      <c r="D11" s="39">
        <v>1123</v>
      </c>
    </row>
    <row r="12" spans="1:4" ht="12.75">
      <c r="A12" s="8" t="s">
        <v>9</v>
      </c>
      <c r="B12" s="9">
        <v>2370</v>
      </c>
      <c r="C12" s="9">
        <v>1158</v>
      </c>
      <c r="D12" s="9">
        <v>55</v>
      </c>
    </row>
    <row r="13" spans="1:4" ht="12.75">
      <c r="A13" s="12" t="s">
        <v>10</v>
      </c>
      <c r="B13" s="13">
        <v>1776</v>
      </c>
      <c r="C13" s="13">
        <v>863</v>
      </c>
      <c r="D13" s="13">
        <v>45</v>
      </c>
    </row>
    <row r="14" spans="1:4" ht="12.75">
      <c r="A14" s="8" t="s">
        <v>11</v>
      </c>
      <c r="B14" s="9">
        <v>9668</v>
      </c>
      <c r="C14" s="9">
        <v>6484</v>
      </c>
      <c r="D14" s="9">
        <v>469</v>
      </c>
    </row>
    <row r="15" spans="1:4" ht="12.75">
      <c r="A15" s="12" t="s">
        <v>12</v>
      </c>
      <c r="B15" s="13">
        <v>4271</v>
      </c>
      <c r="C15" s="14">
        <v>2082</v>
      </c>
      <c r="D15" s="13">
        <v>106</v>
      </c>
    </row>
    <row r="16" spans="1:4" ht="12.75">
      <c r="A16" s="8" t="s">
        <v>13</v>
      </c>
      <c r="B16" s="9">
        <v>3616</v>
      </c>
      <c r="C16" s="9">
        <v>1810</v>
      </c>
      <c r="D16" s="9">
        <v>91</v>
      </c>
    </row>
    <row r="17" spans="1:4" ht="12.75">
      <c r="A17" s="12" t="s">
        <v>14</v>
      </c>
      <c r="B17" s="13">
        <v>2508</v>
      </c>
      <c r="C17" s="13">
        <v>1377</v>
      </c>
      <c r="D17" s="13">
        <v>83</v>
      </c>
    </row>
    <row r="18" spans="1:4" ht="12.75">
      <c r="A18" s="8" t="s">
        <v>15</v>
      </c>
      <c r="B18" s="9">
        <v>5585</v>
      </c>
      <c r="C18" s="9">
        <v>2362</v>
      </c>
      <c r="D18" s="9">
        <v>98</v>
      </c>
    </row>
    <row r="19" spans="1:4" ht="12.75">
      <c r="A19" s="12" t="s">
        <v>16</v>
      </c>
      <c r="B19" s="13">
        <v>390</v>
      </c>
      <c r="C19" s="13">
        <v>619</v>
      </c>
      <c r="D19" s="13">
        <v>25</v>
      </c>
    </row>
    <row r="20" spans="1:4" ht="12.75">
      <c r="A20" s="8" t="s">
        <v>17</v>
      </c>
      <c r="B20" s="9">
        <v>4817</v>
      </c>
      <c r="C20" s="9">
        <v>3018</v>
      </c>
      <c r="D20" s="9">
        <v>192</v>
      </c>
    </row>
    <row r="21" spans="1:4" ht="12.75">
      <c r="A21" s="12" t="s">
        <v>18</v>
      </c>
      <c r="B21" s="13">
        <v>21541</v>
      </c>
      <c r="C21" s="13">
        <v>3493</v>
      </c>
      <c r="D21" s="13">
        <v>188</v>
      </c>
    </row>
    <row r="22" spans="1:4" ht="12.75">
      <c r="A22" s="8" t="s">
        <v>19</v>
      </c>
      <c r="B22" s="9">
        <v>461</v>
      </c>
      <c r="C22" s="9">
        <v>763</v>
      </c>
      <c r="D22" s="9">
        <v>14</v>
      </c>
    </row>
    <row r="23" spans="1:4" ht="12.75">
      <c r="A23" s="12" t="s">
        <v>20</v>
      </c>
      <c r="B23" s="13">
        <v>2476</v>
      </c>
      <c r="C23" s="13">
        <v>2095</v>
      </c>
      <c r="D23" s="13">
        <v>100</v>
      </c>
    </row>
    <row r="24" spans="1:4" ht="12.75">
      <c r="A24" s="8" t="s">
        <v>21</v>
      </c>
      <c r="B24" s="9">
        <v>2780</v>
      </c>
      <c r="C24" s="9">
        <v>1757</v>
      </c>
      <c r="D24" s="9">
        <v>143</v>
      </c>
    </row>
    <row r="25" spans="1:4" ht="12.75">
      <c r="A25" s="12" t="s">
        <v>22</v>
      </c>
      <c r="B25" s="13">
        <v>929</v>
      </c>
      <c r="C25" s="13">
        <v>417</v>
      </c>
      <c r="D25" s="13">
        <v>62</v>
      </c>
    </row>
    <row r="26" spans="1:4" ht="12.75">
      <c r="A26" s="8" t="s">
        <v>23</v>
      </c>
      <c r="B26" s="9">
        <v>10147</v>
      </c>
      <c r="C26" s="9">
        <v>4418</v>
      </c>
      <c r="D26" s="9">
        <v>203</v>
      </c>
    </row>
    <row r="27" spans="1:4" ht="12.75">
      <c r="A27" s="12" t="s">
        <v>24</v>
      </c>
      <c r="B27" s="13">
        <v>3737</v>
      </c>
      <c r="C27" s="13">
        <v>1377</v>
      </c>
      <c r="D27" s="13">
        <v>94</v>
      </c>
    </row>
    <row r="28" spans="1:4" ht="12.75">
      <c r="A28" s="8" t="s">
        <v>25</v>
      </c>
      <c r="B28" s="9">
        <v>1781</v>
      </c>
      <c r="C28" s="9">
        <v>710</v>
      </c>
      <c r="D28" s="9">
        <v>61</v>
      </c>
    </row>
    <row r="29" spans="1:4" ht="12.75">
      <c r="A29" s="12" t="s">
        <v>26</v>
      </c>
      <c r="B29" s="13">
        <v>11557</v>
      </c>
      <c r="C29" s="13">
        <v>3323</v>
      </c>
      <c r="D29" s="13">
        <v>374</v>
      </c>
    </row>
    <row r="30" spans="1:4" ht="12.75">
      <c r="A30" s="8" t="s">
        <v>27</v>
      </c>
      <c r="B30" s="9">
        <v>1759</v>
      </c>
      <c r="C30" s="9">
        <v>1007</v>
      </c>
      <c r="D30" s="9">
        <v>42</v>
      </c>
    </row>
    <row r="31" spans="1:4" ht="12.75">
      <c r="A31" s="12" t="s">
        <v>28</v>
      </c>
      <c r="B31" s="13">
        <v>2003</v>
      </c>
      <c r="C31" s="13">
        <v>1106</v>
      </c>
      <c r="D31" s="13">
        <v>82</v>
      </c>
    </row>
    <row r="32" spans="1:4" ht="12.75">
      <c r="A32" s="8" t="s">
        <v>29</v>
      </c>
      <c r="B32" s="9">
        <v>1392</v>
      </c>
      <c r="C32" s="9">
        <v>760</v>
      </c>
      <c r="D32" s="9">
        <v>38</v>
      </c>
    </row>
    <row r="33" spans="1:4" ht="12.75">
      <c r="A33" s="12" t="s">
        <v>30</v>
      </c>
      <c r="B33" s="13">
        <v>48120</v>
      </c>
      <c r="C33" s="13">
        <v>15794</v>
      </c>
      <c r="D33" s="13">
        <v>1855</v>
      </c>
    </row>
    <row r="34" spans="1:4" ht="12.75">
      <c r="A34" s="8" t="s">
        <v>31</v>
      </c>
      <c r="B34" s="9">
        <v>34517</v>
      </c>
      <c r="C34" s="9">
        <v>12761</v>
      </c>
      <c r="D34" s="9">
        <v>892</v>
      </c>
    </row>
    <row r="35" spans="1:4" ht="12.75">
      <c r="A35" s="12" t="s">
        <v>32</v>
      </c>
      <c r="B35" s="13">
        <v>9506</v>
      </c>
      <c r="C35" s="13">
        <v>3865</v>
      </c>
      <c r="D35" s="13">
        <v>231</v>
      </c>
    </row>
    <row r="36" spans="1:4" ht="12.75">
      <c r="A36" s="8" t="s">
        <v>33</v>
      </c>
      <c r="B36" s="9">
        <v>2563</v>
      </c>
      <c r="C36" s="9">
        <v>1782</v>
      </c>
      <c r="D36" s="9">
        <v>123</v>
      </c>
    </row>
    <row r="37" spans="1:4" ht="12.75">
      <c r="A37" s="12" t="s">
        <v>48</v>
      </c>
      <c r="B37" s="13">
        <v>1746</v>
      </c>
      <c r="C37" s="13">
        <v>695</v>
      </c>
      <c r="D37" s="13">
        <v>36</v>
      </c>
    </row>
    <row r="38" spans="1:4" ht="12.75">
      <c r="A38" s="8" t="s">
        <v>49</v>
      </c>
      <c r="B38" s="9">
        <v>1053</v>
      </c>
      <c r="C38" s="9">
        <v>401</v>
      </c>
      <c r="D38" s="9">
        <v>17</v>
      </c>
    </row>
    <row r="39" spans="1:4" ht="12.75">
      <c r="A39" s="12" t="s">
        <v>34</v>
      </c>
      <c r="B39" s="39">
        <v>5535</v>
      </c>
      <c r="C39" s="13">
        <v>2870</v>
      </c>
      <c r="D39" s="13">
        <v>168</v>
      </c>
    </row>
    <row r="40" spans="1:4" ht="12.75">
      <c r="A40" s="8" t="s">
        <v>35</v>
      </c>
      <c r="B40" s="9">
        <v>1819</v>
      </c>
      <c r="C40" s="9">
        <v>645</v>
      </c>
      <c r="D40" s="9">
        <v>29</v>
      </c>
    </row>
    <row r="41" spans="1:4" ht="12.75">
      <c r="A41" s="12" t="s">
        <v>61</v>
      </c>
      <c r="B41" s="14">
        <v>12157</v>
      </c>
      <c r="C41" s="13">
        <v>4194</v>
      </c>
      <c r="D41" s="13">
        <v>522</v>
      </c>
    </row>
    <row r="42" spans="1:4" ht="12.75">
      <c r="A42" s="8" t="s">
        <v>37</v>
      </c>
      <c r="B42" s="9">
        <v>803</v>
      </c>
      <c r="C42" s="9">
        <v>693</v>
      </c>
      <c r="D42" s="9">
        <v>23</v>
      </c>
    </row>
    <row r="43" spans="1:4" ht="12.75">
      <c r="A43" s="12" t="s">
        <v>38</v>
      </c>
      <c r="B43" s="13">
        <v>12296</v>
      </c>
      <c r="C43" s="13">
        <v>5796</v>
      </c>
      <c r="D43" s="13">
        <v>406</v>
      </c>
    </row>
    <row r="44" spans="1:4" ht="12.75">
      <c r="A44" s="8" t="s">
        <v>39</v>
      </c>
      <c r="B44" s="9">
        <v>483</v>
      </c>
      <c r="C44" s="9">
        <v>265</v>
      </c>
      <c r="D44" s="9">
        <v>7</v>
      </c>
    </row>
    <row r="45" spans="1:4" ht="12.75">
      <c r="A45" s="12" t="s">
        <v>40</v>
      </c>
      <c r="B45" s="13">
        <v>5663</v>
      </c>
      <c r="C45" s="13">
        <v>2652</v>
      </c>
      <c r="D45" s="13">
        <v>118</v>
      </c>
    </row>
    <row r="46" spans="1:4" ht="12.75">
      <c r="A46" s="8" t="s">
        <v>41</v>
      </c>
      <c r="B46" s="10">
        <v>310</v>
      </c>
      <c r="C46" s="9">
        <v>220</v>
      </c>
      <c r="D46" s="9">
        <v>23</v>
      </c>
    </row>
    <row r="47" spans="1:4" ht="12.75">
      <c r="A47" s="12" t="s">
        <v>42</v>
      </c>
      <c r="B47" s="39" t="s">
        <v>74</v>
      </c>
      <c r="C47" s="13">
        <v>1282</v>
      </c>
      <c r="D47" s="13">
        <v>82</v>
      </c>
    </row>
    <row r="48" spans="1:4" ht="12.75">
      <c r="A48" s="8" t="s">
        <v>43</v>
      </c>
      <c r="B48" s="33" t="s">
        <v>74</v>
      </c>
      <c r="C48" s="33" t="s">
        <v>74</v>
      </c>
      <c r="D48" s="33" t="s">
        <v>74</v>
      </c>
    </row>
    <row r="49" spans="1:4" ht="12.75">
      <c r="A49" s="12" t="s">
        <v>44</v>
      </c>
      <c r="B49" s="13">
        <v>2389</v>
      </c>
      <c r="C49" s="13">
        <v>1532</v>
      </c>
      <c r="D49" s="13">
        <v>106</v>
      </c>
    </row>
    <row r="50" spans="1:4" ht="12.75">
      <c r="A50" s="8" t="s">
        <v>45</v>
      </c>
      <c r="B50" s="9">
        <v>11179</v>
      </c>
      <c r="C50" s="9">
        <v>3718</v>
      </c>
      <c r="D50" s="9">
        <v>308</v>
      </c>
    </row>
    <row r="51" spans="1:4" ht="12.75">
      <c r="A51" s="12" t="s">
        <v>46</v>
      </c>
      <c r="B51" s="13">
        <v>914</v>
      </c>
      <c r="C51" s="13">
        <v>494</v>
      </c>
      <c r="D51" s="13">
        <v>22</v>
      </c>
    </row>
    <row r="52" spans="1:4" ht="13.5" thickBot="1">
      <c r="A52" s="18" t="s">
        <v>47</v>
      </c>
      <c r="B52" s="19">
        <v>5137</v>
      </c>
      <c r="C52" s="19">
        <v>3745</v>
      </c>
      <c r="D52" s="19">
        <v>207</v>
      </c>
    </row>
    <row r="53" spans="1:4" ht="14.25" thickBot="1" thickTop="1">
      <c r="A53" s="43" t="s">
        <v>51</v>
      </c>
      <c r="B53" s="44">
        <f>SUM(B3:B52)</f>
        <v>305667</v>
      </c>
      <c r="C53" s="44">
        <f>SUM(C3:C52)</f>
        <v>141358</v>
      </c>
      <c r="D53" s="44">
        <f>SUM(D3:D52)</f>
        <v>10133</v>
      </c>
    </row>
  </sheetData>
  <sheetProtection/>
  <mergeCells count="1">
    <mergeCell ref="A1:D1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3"/>
  <sheetViews>
    <sheetView zoomScale="90" zoomScaleNormal="90" zoomScalePageLayoutView="0" workbookViewId="0" topLeftCell="A1">
      <selection activeCell="A1" sqref="A1:D1"/>
    </sheetView>
  </sheetViews>
  <sheetFormatPr defaultColWidth="11.421875" defaultRowHeight="12.75"/>
  <cols>
    <col min="1" max="1" width="12.8515625" style="0" bestFit="1" customWidth="1"/>
    <col min="2" max="2" width="11.28125" style="0" customWidth="1"/>
    <col min="3" max="3" width="14.140625" style="0" customWidth="1"/>
    <col min="4" max="4" width="10.140625" style="0" customWidth="1"/>
  </cols>
  <sheetData>
    <row r="1" spans="1:4" ht="15.75" thickBot="1">
      <c r="A1" s="68" t="s">
        <v>79</v>
      </c>
      <c r="B1" s="69"/>
      <c r="C1" s="69"/>
      <c r="D1" s="69"/>
    </row>
    <row r="2" spans="1:4" ht="25.5" thickBot="1" thickTop="1">
      <c r="A2" s="2"/>
      <c r="B2" s="4" t="s">
        <v>68</v>
      </c>
      <c r="C2" s="4" t="s">
        <v>69</v>
      </c>
      <c r="D2" s="5" t="s">
        <v>70</v>
      </c>
    </row>
    <row r="3" spans="1:4" ht="14.25" thickBot="1" thickTop="1">
      <c r="A3" s="6" t="s">
        <v>0</v>
      </c>
      <c r="B3" s="7">
        <v>4066</v>
      </c>
      <c r="C3" s="7">
        <v>2494</v>
      </c>
      <c r="D3" s="53">
        <f>C3/B3</f>
        <v>0.6133792424987703</v>
      </c>
    </row>
    <row r="4" spans="1:4" ht="14.25" thickBot="1" thickTop="1">
      <c r="A4" s="8" t="s">
        <v>1</v>
      </c>
      <c r="B4" s="9">
        <v>1181</v>
      </c>
      <c r="C4" s="9">
        <v>934</v>
      </c>
      <c r="D4" s="53">
        <f aca="true" t="shared" si="0" ref="D4:D53">C4/B4</f>
        <v>0.7908552074513124</v>
      </c>
    </row>
    <row r="5" spans="1:4" ht="14.25" thickBot="1" thickTop="1">
      <c r="A5" s="12" t="s">
        <v>2</v>
      </c>
      <c r="B5" s="13">
        <v>1533</v>
      </c>
      <c r="C5" s="13">
        <v>974</v>
      </c>
      <c r="D5" s="53">
        <f t="shared" si="0"/>
        <v>0.6353555120678408</v>
      </c>
    </row>
    <row r="6" spans="1:5" ht="14.25" thickBot="1" thickTop="1">
      <c r="A6" s="8" t="s">
        <v>3</v>
      </c>
      <c r="B6" s="9">
        <v>12017</v>
      </c>
      <c r="C6" s="33">
        <v>6883</v>
      </c>
      <c r="D6" s="53">
        <f t="shared" si="0"/>
        <v>0.5727719064658401</v>
      </c>
      <c r="E6" s="64"/>
    </row>
    <row r="7" spans="1:4" ht="14.25" thickBot="1" thickTop="1">
      <c r="A7" s="12" t="s">
        <v>4</v>
      </c>
      <c r="B7" s="13">
        <v>5703</v>
      </c>
      <c r="C7" s="13">
        <v>4313</v>
      </c>
      <c r="D7" s="53">
        <f t="shared" si="0"/>
        <v>0.756268630545327</v>
      </c>
    </row>
    <row r="8" spans="1:4" ht="14.25" thickBot="1" thickTop="1">
      <c r="A8" s="8" t="s">
        <v>5</v>
      </c>
      <c r="B8" s="9">
        <v>4033</v>
      </c>
      <c r="C8" s="9">
        <v>3106</v>
      </c>
      <c r="D8" s="53">
        <f t="shared" si="0"/>
        <v>0.7701462930820729</v>
      </c>
    </row>
    <row r="9" spans="1:4" ht="14.25" thickBot="1" thickTop="1">
      <c r="A9" s="12" t="s">
        <v>6</v>
      </c>
      <c r="B9" s="13">
        <v>364</v>
      </c>
      <c r="C9" s="13">
        <v>353</v>
      </c>
      <c r="D9" s="53">
        <f t="shared" si="0"/>
        <v>0.9697802197802198</v>
      </c>
    </row>
    <row r="10" spans="1:4" ht="14.25" thickBot="1" thickTop="1">
      <c r="A10" s="8" t="s">
        <v>7</v>
      </c>
      <c r="B10" s="9">
        <v>2087</v>
      </c>
      <c r="C10" s="9">
        <v>1609</v>
      </c>
      <c r="D10" s="53">
        <f t="shared" si="0"/>
        <v>0.7709631049353138</v>
      </c>
    </row>
    <row r="11" spans="1:4" ht="14.25" thickBot="1" thickTop="1">
      <c r="A11" s="12" t="s">
        <v>8</v>
      </c>
      <c r="B11" s="13">
        <v>27617</v>
      </c>
      <c r="C11" s="13">
        <v>18440</v>
      </c>
      <c r="D11" s="53">
        <f t="shared" si="0"/>
        <v>0.6677046746569142</v>
      </c>
    </row>
    <row r="12" spans="1:4" ht="14.25" thickBot="1" thickTop="1">
      <c r="A12" s="8" t="s">
        <v>9</v>
      </c>
      <c r="B12" s="9">
        <v>810</v>
      </c>
      <c r="C12" s="9">
        <v>560</v>
      </c>
      <c r="D12" s="53">
        <f t="shared" si="0"/>
        <v>0.691358024691358</v>
      </c>
    </row>
    <row r="13" spans="1:4" ht="14.25" thickBot="1" thickTop="1">
      <c r="A13" s="12" t="s">
        <v>10</v>
      </c>
      <c r="B13" s="13">
        <v>1079</v>
      </c>
      <c r="C13" s="13">
        <v>759</v>
      </c>
      <c r="D13" s="53">
        <f t="shared" si="0"/>
        <v>0.7034291010194624</v>
      </c>
    </row>
    <row r="14" spans="1:4" ht="14.25" thickBot="1" thickTop="1">
      <c r="A14" s="8" t="s">
        <v>11</v>
      </c>
      <c r="B14" s="9">
        <v>11532</v>
      </c>
      <c r="C14" s="9">
        <v>8553</v>
      </c>
      <c r="D14" s="53">
        <f t="shared" si="0"/>
        <v>0.741675338189386</v>
      </c>
    </row>
    <row r="15" spans="1:4" ht="14.25" thickBot="1" thickTop="1">
      <c r="A15" s="12" t="s">
        <v>12</v>
      </c>
      <c r="B15" s="13">
        <v>3411</v>
      </c>
      <c r="C15" s="14">
        <v>2397</v>
      </c>
      <c r="D15" s="53">
        <f t="shared" si="0"/>
        <v>0.702726473175022</v>
      </c>
    </row>
    <row r="16" spans="1:4" ht="14.25" thickBot="1" thickTop="1">
      <c r="A16" s="8" t="s">
        <v>13</v>
      </c>
      <c r="B16" s="9">
        <v>3330</v>
      </c>
      <c r="C16" s="9">
        <v>2111</v>
      </c>
      <c r="D16" s="53">
        <f t="shared" si="0"/>
        <v>0.6339339339339339</v>
      </c>
    </row>
    <row r="17" spans="1:4" ht="14.25" thickBot="1" thickTop="1">
      <c r="A17" s="12" t="s">
        <v>14</v>
      </c>
      <c r="B17" s="13">
        <v>2035</v>
      </c>
      <c r="C17" s="13">
        <v>1616</v>
      </c>
      <c r="D17" s="53">
        <f t="shared" si="0"/>
        <v>0.7941031941031941</v>
      </c>
    </row>
    <row r="18" spans="1:4" ht="14.25" thickBot="1" thickTop="1">
      <c r="A18" s="8" t="s">
        <v>15</v>
      </c>
      <c r="B18" s="9">
        <v>3795</v>
      </c>
      <c r="C18" s="9">
        <v>2745</v>
      </c>
      <c r="D18" s="53">
        <f t="shared" si="0"/>
        <v>0.7233201581027668</v>
      </c>
    </row>
    <row r="19" spans="1:4" ht="14.25" thickBot="1" thickTop="1">
      <c r="A19" s="12" t="s">
        <v>16</v>
      </c>
      <c r="B19" s="13">
        <v>549</v>
      </c>
      <c r="C19" s="13">
        <v>211</v>
      </c>
      <c r="D19" s="53">
        <f t="shared" si="0"/>
        <v>0.3843351548269581</v>
      </c>
    </row>
    <row r="20" spans="1:4" ht="14.25" thickBot="1" thickTop="1">
      <c r="A20" s="8" t="s">
        <v>17</v>
      </c>
      <c r="B20" s="9">
        <v>5601</v>
      </c>
      <c r="C20" s="9">
        <v>3601</v>
      </c>
      <c r="D20" s="53">
        <f t="shared" si="0"/>
        <v>0.6429209069808963</v>
      </c>
    </row>
    <row r="21" spans="1:4" ht="14.25" thickBot="1" thickTop="1">
      <c r="A21" s="12" t="s">
        <v>18</v>
      </c>
      <c r="B21" s="13">
        <v>4280</v>
      </c>
      <c r="C21" s="13">
        <v>3326</v>
      </c>
      <c r="D21" s="53">
        <f t="shared" si="0"/>
        <v>0.7771028037383177</v>
      </c>
    </row>
    <row r="22" spans="1:4" ht="14.25" thickBot="1" thickTop="1">
      <c r="A22" s="8" t="s">
        <v>19</v>
      </c>
      <c r="B22" s="9">
        <v>1123</v>
      </c>
      <c r="C22" s="9">
        <v>534</v>
      </c>
      <c r="D22" s="53">
        <f t="shared" si="0"/>
        <v>0.4755120213713268</v>
      </c>
    </row>
    <row r="23" spans="1:4" ht="14.25" thickBot="1" thickTop="1">
      <c r="A23" s="12" t="s">
        <v>20</v>
      </c>
      <c r="B23" s="13">
        <v>2392</v>
      </c>
      <c r="C23" s="13">
        <v>1848</v>
      </c>
      <c r="D23" s="53">
        <f t="shared" si="0"/>
        <v>0.7725752508361204</v>
      </c>
    </row>
    <row r="24" spans="1:4" ht="14.25" thickBot="1" thickTop="1">
      <c r="A24" s="8" t="s">
        <v>21</v>
      </c>
      <c r="B24" s="9">
        <v>2430</v>
      </c>
      <c r="C24" s="9">
        <v>1798</v>
      </c>
      <c r="D24" s="53">
        <f t="shared" si="0"/>
        <v>0.739917695473251</v>
      </c>
    </row>
    <row r="25" spans="1:4" ht="14.25" thickBot="1" thickTop="1">
      <c r="A25" s="12" t="s">
        <v>22</v>
      </c>
      <c r="B25" s="13">
        <v>875</v>
      </c>
      <c r="C25" s="13">
        <v>579</v>
      </c>
      <c r="D25" s="53">
        <f t="shared" si="0"/>
        <v>0.6617142857142857</v>
      </c>
    </row>
    <row r="26" spans="1:4" ht="14.25" thickBot="1" thickTop="1">
      <c r="A26" s="8" t="s">
        <v>23</v>
      </c>
      <c r="B26" s="9">
        <v>5498</v>
      </c>
      <c r="C26" s="9">
        <v>4360</v>
      </c>
      <c r="D26" s="53">
        <f t="shared" si="0"/>
        <v>0.7930156420516552</v>
      </c>
    </row>
    <row r="27" spans="1:4" ht="14.25" thickBot="1" thickTop="1">
      <c r="A27" s="12" t="s">
        <v>24</v>
      </c>
      <c r="B27" s="13">
        <v>2107</v>
      </c>
      <c r="C27" s="13">
        <v>1492</v>
      </c>
      <c r="D27" s="53">
        <f t="shared" si="0"/>
        <v>0.7081158044613194</v>
      </c>
    </row>
    <row r="28" spans="1:4" ht="14.25" thickBot="1" thickTop="1">
      <c r="A28" s="8" t="s">
        <v>25</v>
      </c>
      <c r="B28" s="9">
        <v>1903</v>
      </c>
      <c r="C28" s="9">
        <v>1269</v>
      </c>
      <c r="D28" s="53">
        <f t="shared" si="0"/>
        <v>0.6668418286915396</v>
      </c>
    </row>
    <row r="29" spans="1:4" ht="14.25" thickBot="1" thickTop="1">
      <c r="A29" s="12" t="s">
        <v>26</v>
      </c>
      <c r="B29" s="13">
        <v>11169</v>
      </c>
      <c r="C29" s="13">
        <v>5894</v>
      </c>
      <c r="D29" s="53">
        <f t="shared" si="0"/>
        <v>0.5277106276300475</v>
      </c>
    </row>
    <row r="30" spans="1:4" ht="14.25" thickBot="1" thickTop="1">
      <c r="A30" s="8" t="s">
        <v>27</v>
      </c>
      <c r="B30" s="9">
        <v>1702</v>
      </c>
      <c r="C30" s="9">
        <v>1042</v>
      </c>
      <c r="D30" s="53">
        <f t="shared" si="0"/>
        <v>0.6122209165687427</v>
      </c>
    </row>
    <row r="31" spans="1:4" ht="14.25" thickBot="1" thickTop="1">
      <c r="A31" s="12" t="s">
        <v>28</v>
      </c>
      <c r="B31" s="13">
        <v>2230</v>
      </c>
      <c r="C31" s="13">
        <v>1431</v>
      </c>
      <c r="D31" s="53">
        <f t="shared" si="0"/>
        <v>0.6417040358744395</v>
      </c>
    </row>
    <row r="32" spans="1:4" ht="14.25" thickBot="1" thickTop="1">
      <c r="A32" s="8" t="s">
        <v>29</v>
      </c>
      <c r="B32" s="9">
        <v>828</v>
      </c>
      <c r="C32" s="9">
        <v>620</v>
      </c>
      <c r="D32" s="53">
        <f t="shared" si="0"/>
        <v>0.748792270531401</v>
      </c>
    </row>
    <row r="33" spans="1:4" ht="14.25" thickBot="1" thickTop="1">
      <c r="A33" s="12" t="s">
        <v>30</v>
      </c>
      <c r="B33" s="13">
        <v>25392</v>
      </c>
      <c r="C33" s="13">
        <v>16430</v>
      </c>
      <c r="D33" s="53">
        <f t="shared" si="0"/>
        <v>0.6470541902961563</v>
      </c>
    </row>
    <row r="34" spans="1:4" ht="14.25" thickBot="1" thickTop="1">
      <c r="A34" s="8" t="s">
        <v>31</v>
      </c>
      <c r="B34" s="9">
        <v>12126</v>
      </c>
      <c r="C34" s="9">
        <v>9773</v>
      </c>
      <c r="D34" s="53">
        <f t="shared" si="0"/>
        <v>0.8059541481114959</v>
      </c>
    </row>
    <row r="35" spans="1:4" ht="14.25" thickBot="1" thickTop="1">
      <c r="A35" s="12" t="s">
        <v>32</v>
      </c>
      <c r="B35" s="13">
        <v>9920</v>
      </c>
      <c r="C35" s="13">
        <v>7341</v>
      </c>
      <c r="D35" s="53">
        <f t="shared" si="0"/>
        <v>0.7400201612903226</v>
      </c>
    </row>
    <row r="36" spans="1:4" ht="14.25" thickBot="1" thickTop="1">
      <c r="A36" s="8" t="s">
        <v>33</v>
      </c>
      <c r="B36" s="9">
        <v>2497</v>
      </c>
      <c r="C36" s="9">
        <v>2091</v>
      </c>
      <c r="D36" s="53">
        <f t="shared" si="0"/>
        <v>0.8374048858630356</v>
      </c>
    </row>
    <row r="37" spans="1:4" ht="14.25" thickBot="1" thickTop="1">
      <c r="A37" s="12" t="s">
        <v>48</v>
      </c>
      <c r="B37" s="13">
        <v>1010</v>
      </c>
      <c r="C37" s="13">
        <v>766</v>
      </c>
      <c r="D37" s="53">
        <f t="shared" si="0"/>
        <v>0.7584158415841584</v>
      </c>
    </row>
    <row r="38" spans="1:4" ht="14.25" thickBot="1" thickTop="1">
      <c r="A38" s="8" t="s">
        <v>49</v>
      </c>
      <c r="B38" s="9">
        <v>363</v>
      </c>
      <c r="C38" s="9">
        <v>253</v>
      </c>
      <c r="D38" s="53">
        <f t="shared" si="0"/>
        <v>0.696969696969697</v>
      </c>
    </row>
    <row r="39" spans="1:4" ht="14.25" thickBot="1" thickTop="1">
      <c r="A39" s="12" t="s">
        <v>34</v>
      </c>
      <c r="B39" s="13">
        <v>4272</v>
      </c>
      <c r="C39" s="13">
        <v>2439</v>
      </c>
      <c r="D39" s="53">
        <f t="shared" si="0"/>
        <v>0.5709269662921348</v>
      </c>
    </row>
    <row r="40" spans="1:4" ht="14.25" thickBot="1" thickTop="1">
      <c r="A40" s="8" t="s">
        <v>35</v>
      </c>
      <c r="B40" s="9">
        <v>813</v>
      </c>
      <c r="C40" s="9">
        <v>682</v>
      </c>
      <c r="D40" s="53">
        <f t="shared" si="0"/>
        <v>0.8388683886838868</v>
      </c>
    </row>
    <row r="41" spans="1:4" ht="14.25" thickBot="1" thickTop="1">
      <c r="A41" s="12" t="s">
        <v>36</v>
      </c>
      <c r="B41" s="14">
        <v>8310</v>
      </c>
      <c r="C41" s="13">
        <v>6995</v>
      </c>
      <c r="D41" s="53">
        <f t="shared" si="0"/>
        <v>0.8417569193742479</v>
      </c>
    </row>
    <row r="42" spans="1:4" ht="14.25" thickBot="1" thickTop="1">
      <c r="A42" s="8" t="s">
        <v>37</v>
      </c>
      <c r="B42" s="9">
        <v>396</v>
      </c>
      <c r="C42" s="9">
        <v>336</v>
      </c>
      <c r="D42" s="53">
        <f t="shared" si="0"/>
        <v>0.8484848484848485</v>
      </c>
    </row>
    <row r="43" spans="1:4" ht="14.25" thickBot="1" thickTop="1">
      <c r="A43" s="12" t="s">
        <v>38</v>
      </c>
      <c r="B43" s="13">
        <v>8232</v>
      </c>
      <c r="C43" s="13">
        <v>6035</v>
      </c>
      <c r="D43" s="53">
        <f t="shared" si="0"/>
        <v>0.733114674441205</v>
      </c>
    </row>
    <row r="44" spans="1:4" ht="14.25" thickBot="1" thickTop="1">
      <c r="A44" s="8" t="s">
        <v>39</v>
      </c>
      <c r="B44" s="9">
        <v>313</v>
      </c>
      <c r="C44" s="9">
        <v>172</v>
      </c>
      <c r="D44" s="53">
        <f t="shared" si="0"/>
        <v>0.549520766773163</v>
      </c>
    </row>
    <row r="45" spans="1:4" ht="14.25" thickBot="1" thickTop="1">
      <c r="A45" s="12" t="s">
        <v>40</v>
      </c>
      <c r="B45" s="13">
        <v>6628</v>
      </c>
      <c r="C45" s="13">
        <v>4303</v>
      </c>
      <c r="D45" s="53">
        <f t="shared" si="0"/>
        <v>0.6492154496077248</v>
      </c>
    </row>
    <row r="46" spans="1:4" ht="14.25" thickBot="1" thickTop="1">
      <c r="A46" s="8" t="s">
        <v>41</v>
      </c>
      <c r="B46" s="10">
        <v>442</v>
      </c>
      <c r="C46" s="9">
        <v>305</v>
      </c>
      <c r="D46" s="53">
        <f t="shared" si="0"/>
        <v>0.6900452488687783</v>
      </c>
    </row>
    <row r="47" spans="1:4" ht="14.25" thickBot="1" thickTop="1">
      <c r="A47" s="12" t="s">
        <v>42</v>
      </c>
      <c r="B47" s="13">
        <v>2937</v>
      </c>
      <c r="C47" s="13">
        <v>2087</v>
      </c>
      <c r="D47" s="53">
        <f t="shared" si="0"/>
        <v>0.7105890364317331</v>
      </c>
    </row>
    <row r="48" spans="1:4" ht="14.25" thickBot="1" thickTop="1">
      <c r="A48" s="8" t="s">
        <v>43</v>
      </c>
      <c r="B48" s="9">
        <v>10995</v>
      </c>
      <c r="C48" s="33">
        <v>8074</v>
      </c>
      <c r="D48" s="53">
        <f t="shared" si="0"/>
        <v>0.7343337880854934</v>
      </c>
    </row>
    <row r="49" spans="1:4" ht="14.25" thickBot="1" thickTop="1">
      <c r="A49" s="12" t="s">
        <v>44</v>
      </c>
      <c r="B49" s="13">
        <v>758</v>
      </c>
      <c r="C49" s="13">
        <v>500</v>
      </c>
      <c r="D49" s="53">
        <f t="shared" si="0"/>
        <v>0.6596306068601583</v>
      </c>
    </row>
    <row r="50" spans="1:4" ht="14.25" thickBot="1" thickTop="1">
      <c r="A50" s="8" t="s">
        <v>45</v>
      </c>
      <c r="B50" s="9">
        <v>3322</v>
      </c>
      <c r="C50" s="9">
        <v>2108</v>
      </c>
      <c r="D50" s="53">
        <f t="shared" si="0"/>
        <v>0.6345574954846478</v>
      </c>
    </row>
    <row r="51" spans="1:4" ht="14.25" thickBot="1" thickTop="1">
      <c r="A51" s="12" t="s">
        <v>46</v>
      </c>
      <c r="B51" s="13">
        <v>436</v>
      </c>
      <c r="C51" s="13">
        <v>305</v>
      </c>
      <c r="D51" s="53">
        <f t="shared" si="0"/>
        <v>0.6995412844036697</v>
      </c>
    </row>
    <row r="52" spans="1:4" ht="14.25" thickBot="1" thickTop="1">
      <c r="A52" s="18" t="s">
        <v>47</v>
      </c>
      <c r="B52" s="19">
        <v>4238</v>
      </c>
      <c r="C52" s="19">
        <v>2874</v>
      </c>
      <c r="D52" s="53">
        <f t="shared" si="0"/>
        <v>0.6781500707881076</v>
      </c>
    </row>
    <row r="53" spans="1:4" ht="14.25" thickBot="1" thickTop="1">
      <c r="A53" s="43" t="s">
        <v>51</v>
      </c>
      <c r="B53" s="44">
        <f>SUM(B3:B52)</f>
        <v>230680</v>
      </c>
      <c r="C53" s="44">
        <f>SUM(C3:C52)</f>
        <v>159721</v>
      </c>
      <c r="D53" s="53">
        <f t="shared" si="0"/>
        <v>0.6923920582625281</v>
      </c>
    </row>
    <row r="54" ht="13.5" thickTop="1"/>
  </sheetData>
  <sheetProtection/>
  <mergeCells count="1">
    <mergeCell ref="A1:D1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4"/>
  <sheetViews>
    <sheetView zoomScale="90" zoomScaleNormal="90" zoomScalePageLayoutView="0" workbookViewId="0" topLeftCell="A1">
      <selection activeCell="A1" sqref="A1:F1"/>
    </sheetView>
  </sheetViews>
  <sheetFormatPr defaultColWidth="11.421875" defaultRowHeight="12.75"/>
  <cols>
    <col min="1" max="1" width="12.8515625" style="0" bestFit="1" customWidth="1"/>
  </cols>
  <sheetData>
    <row r="1" spans="1:6" ht="15.75" thickBot="1">
      <c r="A1" s="68" t="s">
        <v>78</v>
      </c>
      <c r="B1" s="69"/>
      <c r="C1" s="69"/>
      <c r="D1" s="69"/>
      <c r="E1" s="69"/>
      <c r="F1" s="70"/>
    </row>
    <row r="2" spans="1:6" ht="16.5" thickBot="1" thickTop="1">
      <c r="A2" s="2"/>
      <c r="B2" s="24" t="s">
        <v>65</v>
      </c>
      <c r="C2" s="24" t="s">
        <v>64</v>
      </c>
      <c r="D2" s="24" t="s">
        <v>66</v>
      </c>
      <c r="E2" s="24" t="s">
        <v>67</v>
      </c>
      <c r="F2" s="25" t="s">
        <v>51</v>
      </c>
    </row>
    <row r="3" spans="1:6" ht="14.25" thickBot="1" thickTop="1">
      <c r="A3" s="6" t="s">
        <v>0</v>
      </c>
      <c r="B3" s="7">
        <f>'URGENTES inco_cali fuente'!C3</f>
        <v>2494</v>
      </c>
      <c r="C3" s="7">
        <v>2584</v>
      </c>
      <c r="D3" s="7">
        <v>34</v>
      </c>
      <c r="E3" s="7">
        <v>12</v>
      </c>
      <c r="F3" s="7">
        <f>SUM(B3:E3)</f>
        <v>5124</v>
      </c>
    </row>
    <row r="4" spans="1:6" ht="14.25" thickBot="1" thickTop="1">
      <c r="A4" s="8" t="s">
        <v>1</v>
      </c>
      <c r="B4" s="7">
        <f>'URGENTES inco_cali fuente'!C4</f>
        <v>934</v>
      </c>
      <c r="C4" s="9">
        <v>732</v>
      </c>
      <c r="D4" s="9">
        <v>14</v>
      </c>
      <c r="E4" s="9">
        <v>1</v>
      </c>
      <c r="F4" s="7">
        <f aca="true" t="shared" si="0" ref="F4:F52">SUM(B4:E4)</f>
        <v>1681</v>
      </c>
    </row>
    <row r="5" spans="1:6" ht="14.25" thickBot="1" thickTop="1">
      <c r="A5" s="12" t="s">
        <v>2</v>
      </c>
      <c r="B5" s="7">
        <f>'URGENTES inco_cali fuente'!C5</f>
        <v>974</v>
      </c>
      <c r="C5" s="13">
        <v>1695</v>
      </c>
      <c r="D5" s="13">
        <v>28</v>
      </c>
      <c r="E5" s="13">
        <v>0</v>
      </c>
      <c r="F5" s="7">
        <f t="shared" si="0"/>
        <v>2697</v>
      </c>
    </row>
    <row r="6" spans="1:6" ht="14.25" thickBot="1" thickTop="1">
      <c r="A6" s="8" t="s">
        <v>3</v>
      </c>
      <c r="B6" s="7">
        <f>'URGENTES inco_cali fuente'!C6</f>
        <v>6883</v>
      </c>
      <c r="C6" s="9">
        <v>4136</v>
      </c>
      <c r="D6" s="9">
        <v>138</v>
      </c>
      <c r="E6" s="9">
        <v>6</v>
      </c>
      <c r="F6" s="7">
        <f t="shared" si="0"/>
        <v>11163</v>
      </c>
    </row>
    <row r="7" spans="1:6" ht="14.25" thickBot="1" thickTop="1">
      <c r="A7" s="12" t="s">
        <v>4</v>
      </c>
      <c r="B7" s="7">
        <f>'URGENTES inco_cali fuente'!C7</f>
        <v>4313</v>
      </c>
      <c r="C7" s="13">
        <v>1900</v>
      </c>
      <c r="D7" s="13">
        <v>56</v>
      </c>
      <c r="E7" s="13">
        <v>5</v>
      </c>
      <c r="F7" s="7">
        <f t="shared" si="0"/>
        <v>6274</v>
      </c>
    </row>
    <row r="8" spans="1:6" ht="14.25" thickBot="1" thickTop="1">
      <c r="A8" s="8" t="s">
        <v>5</v>
      </c>
      <c r="B8" s="7">
        <f>'URGENTES inco_cali fuente'!C8</f>
        <v>3106</v>
      </c>
      <c r="C8" s="9">
        <v>2274</v>
      </c>
      <c r="D8" s="9">
        <v>25</v>
      </c>
      <c r="E8" s="9">
        <v>3</v>
      </c>
      <c r="F8" s="7">
        <f t="shared" si="0"/>
        <v>5408</v>
      </c>
    </row>
    <row r="9" spans="1:6" ht="14.25" thickBot="1" thickTop="1">
      <c r="A9" s="12" t="s">
        <v>6</v>
      </c>
      <c r="B9" s="7">
        <f>'URGENTES inco_cali fuente'!C9</f>
        <v>353</v>
      </c>
      <c r="C9" s="13">
        <v>434</v>
      </c>
      <c r="D9" s="13">
        <v>1</v>
      </c>
      <c r="E9" s="13">
        <v>2</v>
      </c>
      <c r="F9" s="7">
        <f t="shared" si="0"/>
        <v>790</v>
      </c>
    </row>
    <row r="10" spans="1:6" ht="14.25" thickBot="1" thickTop="1">
      <c r="A10" s="8" t="s">
        <v>7</v>
      </c>
      <c r="B10" s="7">
        <f>'URGENTES inco_cali fuente'!C10</f>
        <v>1609</v>
      </c>
      <c r="C10" s="9">
        <v>1526</v>
      </c>
      <c r="D10" s="9">
        <v>18</v>
      </c>
      <c r="E10" s="9">
        <v>0</v>
      </c>
      <c r="F10" s="7">
        <f t="shared" si="0"/>
        <v>3153</v>
      </c>
    </row>
    <row r="11" spans="1:6" ht="14.25" thickBot="1" thickTop="1">
      <c r="A11" s="12" t="s">
        <v>8</v>
      </c>
      <c r="B11" s="7">
        <f>'URGENTES inco_cali fuente'!C11</f>
        <v>18440</v>
      </c>
      <c r="C11" s="13">
        <v>16935</v>
      </c>
      <c r="D11" s="13">
        <v>344</v>
      </c>
      <c r="E11" s="13">
        <v>37</v>
      </c>
      <c r="F11" s="7">
        <f t="shared" si="0"/>
        <v>35756</v>
      </c>
    </row>
    <row r="12" spans="1:6" ht="14.25" thickBot="1" thickTop="1">
      <c r="A12" s="8" t="s">
        <v>9</v>
      </c>
      <c r="B12" s="7">
        <f>'URGENTES inco_cali fuente'!C12</f>
        <v>560</v>
      </c>
      <c r="C12" s="9">
        <v>1433</v>
      </c>
      <c r="D12" s="9">
        <v>8</v>
      </c>
      <c r="E12" s="9">
        <v>2</v>
      </c>
      <c r="F12" s="7">
        <f t="shared" si="0"/>
        <v>2003</v>
      </c>
    </row>
    <row r="13" spans="1:6" ht="14.25" thickBot="1" thickTop="1">
      <c r="A13" s="12" t="s">
        <v>10</v>
      </c>
      <c r="B13" s="7">
        <f>'URGENTES inco_cali fuente'!C13</f>
        <v>759</v>
      </c>
      <c r="C13" s="13">
        <v>1307</v>
      </c>
      <c r="D13" s="13">
        <v>13</v>
      </c>
      <c r="E13" s="13">
        <v>3</v>
      </c>
      <c r="F13" s="7">
        <f t="shared" si="0"/>
        <v>2082</v>
      </c>
    </row>
    <row r="14" spans="1:6" ht="14.25" thickBot="1" thickTop="1">
      <c r="A14" s="8" t="s">
        <v>11</v>
      </c>
      <c r="B14" s="7">
        <f>'URGENTES inco_cali fuente'!C14</f>
        <v>8553</v>
      </c>
      <c r="C14" s="9">
        <v>4986</v>
      </c>
      <c r="D14" s="9">
        <v>76</v>
      </c>
      <c r="E14" s="9">
        <v>10</v>
      </c>
      <c r="F14" s="7">
        <f t="shared" si="0"/>
        <v>13625</v>
      </c>
    </row>
    <row r="15" spans="1:6" ht="14.25" thickBot="1" thickTop="1">
      <c r="A15" s="12" t="s">
        <v>12</v>
      </c>
      <c r="B15" s="7">
        <f>'URGENTES inco_cali fuente'!C15</f>
        <v>2397</v>
      </c>
      <c r="C15" s="13">
        <v>1513</v>
      </c>
      <c r="D15" s="13">
        <v>8</v>
      </c>
      <c r="E15" s="13">
        <v>3</v>
      </c>
      <c r="F15" s="7">
        <f t="shared" si="0"/>
        <v>3921</v>
      </c>
    </row>
    <row r="16" spans="1:6" ht="14.25" thickBot="1" thickTop="1">
      <c r="A16" s="8" t="s">
        <v>13</v>
      </c>
      <c r="B16" s="7">
        <f>'URGENTES inco_cali fuente'!C16</f>
        <v>2111</v>
      </c>
      <c r="C16" s="9">
        <v>2935</v>
      </c>
      <c r="D16" s="9">
        <v>27</v>
      </c>
      <c r="E16" s="9">
        <v>1</v>
      </c>
      <c r="F16" s="7">
        <f t="shared" si="0"/>
        <v>5074</v>
      </c>
    </row>
    <row r="17" spans="1:6" ht="14.25" thickBot="1" thickTop="1">
      <c r="A17" s="12" t="s">
        <v>14</v>
      </c>
      <c r="B17" s="7">
        <f>'URGENTES inco_cali fuente'!C17</f>
        <v>1616</v>
      </c>
      <c r="C17" s="13">
        <v>1497</v>
      </c>
      <c r="D17" s="13">
        <v>28</v>
      </c>
      <c r="E17" s="13">
        <v>1</v>
      </c>
      <c r="F17" s="7">
        <f t="shared" si="0"/>
        <v>3142</v>
      </c>
    </row>
    <row r="18" spans="1:6" ht="14.25" thickBot="1" thickTop="1">
      <c r="A18" s="8" t="s">
        <v>15</v>
      </c>
      <c r="B18" s="7">
        <f>'URGENTES inco_cali fuente'!C18</f>
        <v>2745</v>
      </c>
      <c r="C18" s="9">
        <v>2003</v>
      </c>
      <c r="D18" s="9">
        <v>16</v>
      </c>
      <c r="E18" s="9">
        <v>17</v>
      </c>
      <c r="F18" s="7">
        <f t="shared" si="0"/>
        <v>4781</v>
      </c>
    </row>
    <row r="19" spans="1:6" ht="14.25" thickBot="1" thickTop="1">
      <c r="A19" s="12" t="s">
        <v>16</v>
      </c>
      <c r="B19" s="7">
        <f>'URGENTES inco_cali fuente'!C19</f>
        <v>211</v>
      </c>
      <c r="C19" s="13">
        <v>630</v>
      </c>
      <c r="D19" s="13">
        <v>8</v>
      </c>
      <c r="E19" s="13">
        <v>2</v>
      </c>
      <c r="F19" s="7">
        <f t="shared" si="0"/>
        <v>851</v>
      </c>
    </row>
    <row r="20" spans="1:6" ht="14.25" thickBot="1" thickTop="1">
      <c r="A20" s="8" t="s">
        <v>17</v>
      </c>
      <c r="B20" s="7">
        <f>'URGENTES inco_cali fuente'!C20</f>
        <v>3601</v>
      </c>
      <c r="C20" s="9">
        <v>2832</v>
      </c>
      <c r="D20" s="9">
        <v>28</v>
      </c>
      <c r="E20" s="9">
        <v>8</v>
      </c>
      <c r="F20" s="7">
        <f t="shared" si="0"/>
        <v>6469</v>
      </c>
    </row>
    <row r="21" spans="1:6" ht="14.25" thickBot="1" thickTop="1">
      <c r="A21" s="12" t="s">
        <v>18</v>
      </c>
      <c r="B21" s="7">
        <f>'URGENTES inco_cali fuente'!C21</f>
        <v>3326</v>
      </c>
      <c r="C21" s="13">
        <v>2732</v>
      </c>
      <c r="D21" s="13">
        <v>74</v>
      </c>
      <c r="E21" s="13">
        <v>5</v>
      </c>
      <c r="F21" s="7">
        <f t="shared" si="0"/>
        <v>6137</v>
      </c>
    </row>
    <row r="22" spans="1:6" ht="14.25" thickBot="1" thickTop="1">
      <c r="A22" s="8" t="s">
        <v>19</v>
      </c>
      <c r="B22" s="7">
        <f>'URGENTES inco_cali fuente'!C22</f>
        <v>534</v>
      </c>
      <c r="C22" s="9">
        <v>384</v>
      </c>
      <c r="D22" s="9">
        <v>7</v>
      </c>
      <c r="E22" s="9">
        <v>0</v>
      </c>
      <c r="F22" s="7">
        <f t="shared" si="0"/>
        <v>925</v>
      </c>
    </row>
    <row r="23" spans="1:6" ht="14.25" thickBot="1" thickTop="1">
      <c r="A23" s="12" t="s">
        <v>20</v>
      </c>
      <c r="B23" s="7">
        <f>'URGENTES inco_cali fuente'!C23</f>
        <v>1848</v>
      </c>
      <c r="C23" s="13">
        <v>1696</v>
      </c>
      <c r="D23" s="13">
        <v>26</v>
      </c>
      <c r="E23" s="13">
        <v>1</v>
      </c>
      <c r="F23" s="7">
        <f t="shared" si="0"/>
        <v>3571</v>
      </c>
    </row>
    <row r="24" spans="1:6" ht="14.25" thickBot="1" thickTop="1">
      <c r="A24" s="8" t="s">
        <v>21</v>
      </c>
      <c r="B24" s="7">
        <f>'URGENTES inco_cali fuente'!C24</f>
        <v>1798</v>
      </c>
      <c r="C24" s="9">
        <v>1675</v>
      </c>
      <c r="D24" s="9">
        <v>21</v>
      </c>
      <c r="E24" s="9">
        <v>1</v>
      </c>
      <c r="F24" s="7">
        <f t="shared" si="0"/>
        <v>3495</v>
      </c>
    </row>
    <row r="25" spans="1:6" ht="14.25" thickBot="1" thickTop="1">
      <c r="A25" s="12" t="s">
        <v>22</v>
      </c>
      <c r="B25" s="7">
        <f>'URGENTES inco_cali fuente'!C25</f>
        <v>579</v>
      </c>
      <c r="C25" s="13">
        <v>566</v>
      </c>
      <c r="D25" s="13">
        <v>10</v>
      </c>
      <c r="E25" s="13">
        <v>1</v>
      </c>
      <c r="F25" s="7">
        <f t="shared" si="0"/>
        <v>1156</v>
      </c>
    </row>
    <row r="26" spans="1:6" ht="14.25" thickBot="1" thickTop="1">
      <c r="A26" s="8" t="s">
        <v>23</v>
      </c>
      <c r="B26" s="7">
        <f>'URGENTES inco_cali fuente'!C26</f>
        <v>4360</v>
      </c>
      <c r="C26" s="9">
        <v>5559</v>
      </c>
      <c r="D26" s="9">
        <v>77</v>
      </c>
      <c r="E26" s="9">
        <v>4</v>
      </c>
      <c r="F26" s="7">
        <f t="shared" si="0"/>
        <v>10000</v>
      </c>
    </row>
    <row r="27" spans="1:6" ht="14.25" thickBot="1" thickTop="1">
      <c r="A27" s="12" t="s">
        <v>24</v>
      </c>
      <c r="B27" s="7">
        <f>'URGENTES inco_cali fuente'!C27</f>
        <v>1492</v>
      </c>
      <c r="C27" s="13">
        <v>2012</v>
      </c>
      <c r="D27" s="13">
        <v>31</v>
      </c>
      <c r="E27" s="13">
        <v>5</v>
      </c>
      <c r="F27" s="7">
        <f t="shared" si="0"/>
        <v>3540</v>
      </c>
    </row>
    <row r="28" spans="1:6" ht="14.25" thickBot="1" thickTop="1">
      <c r="A28" s="8" t="s">
        <v>25</v>
      </c>
      <c r="B28" s="7">
        <f>'URGENTES inco_cali fuente'!C28</f>
        <v>1269</v>
      </c>
      <c r="C28" s="9">
        <v>632</v>
      </c>
      <c r="D28" s="9">
        <v>15</v>
      </c>
      <c r="E28" s="9">
        <v>3</v>
      </c>
      <c r="F28" s="7">
        <f t="shared" si="0"/>
        <v>1919</v>
      </c>
    </row>
    <row r="29" spans="1:6" ht="14.25" thickBot="1" thickTop="1">
      <c r="A29" s="12" t="s">
        <v>26</v>
      </c>
      <c r="B29" s="7">
        <f>'URGENTES inco_cali fuente'!C29</f>
        <v>5894</v>
      </c>
      <c r="C29" s="13">
        <v>3063</v>
      </c>
      <c r="D29" s="13">
        <v>87</v>
      </c>
      <c r="E29" s="13">
        <v>12</v>
      </c>
      <c r="F29" s="7">
        <f t="shared" si="0"/>
        <v>9056</v>
      </c>
    </row>
    <row r="30" spans="1:6" ht="14.25" thickBot="1" thickTop="1">
      <c r="A30" s="8" t="s">
        <v>27</v>
      </c>
      <c r="B30" s="7">
        <f>'URGENTES inco_cali fuente'!C30</f>
        <v>1042</v>
      </c>
      <c r="C30" s="9">
        <v>986</v>
      </c>
      <c r="D30" s="9">
        <v>6</v>
      </c>
      <c r="E30" s="9">
        <v>0</v>
      </c>
      <c r="F30" s="7">
        <f t="shared" si="0"/>
        <v>2034</v>
      </c>
    </row>
    <row r="31" spans="1:6" ht="14.25" thickBot="1" thickTop="1">
      <c r="A31" s="12" t="s">
        <v>28</v>
      </c>
      <c r="B31" s="7">
        <f>'URGENTES inco_cali fuente'!C31</f>
        <v>1431</v>
      </c>
      <c r="C31" s="13">
        <v>1540</v>
      </c>
      <c r="D31" s="13">
        <v>13</v>
      </c>
      <c r="E31" s="13">
        <v>2</v>
      </c>
      <c r="F31" s="7">
        <f t="shared" si="0"/>
        <v>2986</v>
      </c>
    </row>
    <row r="32" spans="1:6" ht="14.25" thickBot="1" thickTop="1">
      <c r="A32" s="8" t="s">
        <v>29</v>
      </c>
      <c r="B32" s="7">
        <f>'URGENTES inco_cali fuente'!C32</f>
        <v>620</v>
      </c>
      <c r="C32" s="9">
        <v>836</v>
      </c>
      <c r="D32" s="9">
        <v>19</v>
      </c>
      <c r="E32" s="9">
        <v>4</v>
      </c>
      <c r="F32" s="7">
        <f t="shared" si="0"/>
        <v>1479</v>
      </c>
    </row>
    <row r="33" spans="1:6" ht="14.25" thickBot="1" thickTop="1">
      <c r="A33" s="12" t="s">
        <v>30</v>
      </c>
      <c r="B33" s="7">
        <f>'URGENTES inco_cali fuente'!C33</f>
        <v>16430</v>
      </c>
      <c r="C33" s="13">
        <v>21447</v>
      </c>
      <c r="D33" s="13">
        <v>1089</v>
      </c>
      <c r="E33" s="13">
        <v>26</v>
      </c>
      <c r="F33" s="7">
        <f t="shared" si="0"/>
        <v>38992</v>
      </c>
    </row>
    <row r="34" spans="1:6" ht="14.25" thickBot="1" thickTop="1">
      <c r="A34" s="8" t="s">
        <v>31</v>
      </c>
      <c r="B34" s="7">
        <f>'URGENTES inco_cali fuente'!C34</f>
        <v>9773</v>
      </c>
      <c r="C34" s="9">
        <v>6703</v>
      </c>
      <c r="D34" s="9">
        <v>63</v>
      </c>
      <c r="E34" s="9">
        <v>3</v>
      </c>
      <c r="F34" s="7">
        <f t="shared" si="0"/>
        <v>16542</v>
      </c>
    </row>
    <row r="35" spans="1:6" ht="14.25" thickBot="1" thickTop="1">
      <c r="A35" s="12" t="s">
        <v>32</v>
      </c>
      <c r="B35" s="7">
        <f>'URGENTES inco_cali fuente'!C35</f>
        <v>7341</v>
      </c>
      <c r="C35" s="13">
        <v>3603</v>
      </c>
      <c r="D35" s="13">
        <v>91</v>
      </c>
      <c r="E35" s="13">
        <v>4</v>
      </c>
      <c r="F35" s="7">
        <f t="shared" si="0"/>
        <v>11039</v>
      </c>
    </row>
    <row r="36" spans="1:6" ht="14.25" thickBot="1" thickTop="1">
      <c r="A36" s="8" t="s">
        <v>33</v>
      </c>
      <c r="B36" s="7">
        <f>'URGENTES inco_cali fuente'!C36</f>
        <v>2091</v>
      </c>
      <c r="C36" s="9">
        <v>2010</v>
      </c>
      <c r="D36" s="9">
        <v>41</v>
      </c>
      <c r="E36" s="9">
        <v>3</v>
      </c>
      <c r="F36" s="7">
        <f t="shared" si="0"/>
        <v>4145</v>
      </c>
    </row>
    <row r="37" spans="1:6" ht="14.25" thickBot="1" thickTop="1">
      <c r="A37" s="12" t="s">
        <v>48</v>
      </c>
      <c r="B37" s="7">
        <f>'URGENTES inco_cali fuente'!C37</f>
        <v>766</v>
      </c>
      <c r="C37" s="13">
        <v>731</v>
      </c>
      <c r="D37" s="13">
        <v>10</v>
      </c>
      <c r="E37" s="13">
        <v>3</v>
      </c>
      <c r="F37" s="7">
        <f t="shared" si="0"/>
        <v>1510</v>
      </c>
    </row>
    <row r="38" spans="1:6" ht="14.25" thickBot="1" thickTop="1">
      <c r="A38" s="8" t="s">
        <v>49</v>
      </c>
      <c r="B38" s="7">
        <f>'URGENTES inco_cali fuente'!C38</f>
        <v>253</v>
      </c>
      <c r="C38" s="9">
        <v>560</v>
      </c>
      <c r="D38" s="9">
        <v>7</v>
      </c>
      <c r="E38" s="9">
        <v>0</v>
      </c>
      <c r="F38" s="7">
        <f t="shared" si="0"/>
        <v>820</v>
      </c>
    </row>
    <row r="39" spans="1:6" ht="14.25" thickBot="1" thickTop="1">
      <c r="A39" s="12" t="s">
        <v>34</v>
      </c>
      <c r="B39" s="7">
        <f>'URGENTES inco_cali fuente'!C39</f>
        <v>2439</v>
      </c>
      <c r="C39" s="13">
        <v>2780</v>
      </c>
      <c r="D39" s="13">
        <v>28</v>
      </c>
      <c r="E39" s="13">
        <v>13</v>
      </c>
      <c r="F39" s="7">
        <f t="shared" si="0"/>
        <v>5260</v>
      </c>
    </row>
    <row r="40" spans="1:6" ht="14.25" thickBot="1" thickTop="1">
      <c r="A40" s="8" t="s">
        <v>35</v>
      </c>
      <c r="B40" s="7">
        <f>'URGENTES inco_cali fuente'!C40</f>
        <v>682</v>
      </c>
      <c r="C40" s="9">
        <v>642</v>
      </c>
      <c r="D40" s="9">
        <v>10</v>
      </c>
      <c r="E40" s="9">
        <v>1</v>
      </c>
      <c r="F40" s="7">
        <f t="shared" si="0"/>
        <v>1335</v>
      </c>
    </row>
    <row r="41" spans="1:6" ht="14.25" thickBot="1" thickTop="1">
      <c r="A41" s="12" t="s">
        <v>36</v>
      </c>
      <c r="B41" s="7">
        <f>'URGENTES inco_cali fuente'!C41</f>
        <v>6995</v>
      </c>
      <c r="C41" s="13">
        <v>4752</v>
      </c>
      <c r="D41" s="13">
        <v>92</v>
      </c>
      <c r="E41" s="13">
        <v>6</v>
      </c>
      <c r="F41" s="7">
        <f t="shared" si="0"/>
        <v>11845</v>
      </c>
    </row>
    <row r="42" spans="1:6" ht="14.25" thickBot="1" thickTop="1">
      <c r="A42" s="8" t="s">
        <v>37</v>
      </c>
      <c r="B42" s="7">
        <f>'URGENTES inco_cali fuente'!C42</f>
        <v>336</v>
      </c>
      <c r="C42" s="9">
        <v>330</v>
      </c>
      <c r="D42" s="9">
        <v>4</v>
      </c>
      <c r="E42" s="9">
        <v>3</v>
      </c>
      <c r="F42" s="7">
        <f t="shared" si="0"/>
        <v>673</v>
      </c>
    </row>
    <row r="43" spans="1:6" ht="14.25" thickBot="1" thickTop="1">
      <c r="A43" s="12" t="s">
        <v>38</v>
      </c>
      <c r="B43" s="7">
        <f>'URGENTES inco_cali fuente'!C43</f>
        <v>6035</v>
      </c>
      <c r="C43" s="13">
        <v>7514</v>
      </c>
      <c r="D43" s="13">
        <v>76</v>
      </c>
      <c r="E43" s="13">
        <v>8</v>
      </c>
      <c r="F43" s="7">
        <f t="shared" si="0"/>
        <v>13633</v>
      </c>
    </row>
    <row r="44" spans="1:6" ht="14.25" thickBot="1" thickTop="1">
      <c r="A44" s="8" t="s">
        <v>39</v>
      </c>
      <c r="B44" s="7">
        <f>'URGENTES inco_cali fuente'!C44</f>
        <v>172</v>
      </c>
      <c r="C44" s="9">
        <v>405</v>
      </c>
      <c r="D44" s="9">
        <v>4</v>
      </c>
      <c r="E44" s="9">
        <v>0</v>
      </c>
      <c r="F44" s="7">
        <f t="shared" si="0"/>
        <v>581</v>
      </c>
    </row>
    <row r="45" spans="1:6" ht="14.25" thickBot="1" thickTop="1">
      <c r="A45" s="12" t="s">
        <v>40</v>
      </c>
      <c r="B45" s="7">
        <f>'URGENTES inco_cali fuente'!C45</f>
        <v>4303</v>
      </c>
      <c r="C45" s="13">
        <v>2755</v>
      </c>
      <c r="D45" s="13">
        <v>40</v>
      </c>
      <c r="E45" s="13">
        <v>11</v>
      </c>
      <c r="F45" s="7">
        <f t="shared" si="0"/>
        <v>7109</v>
      </c>
    </row>
    <row r="46" spans="1:6" ht="14.25" thickBot="1" thickTop="1">
      <c r="A46" s="8" t="s">
        <v>41</v>
      </c>
      <c r="B46" s="7">
        <f>'URGENTES inco_cali fuente'!C46</f>
        <v>305</v>
      </c>
      <c r="C46" s="9">
        <v>242</v>
      </c>
      <c r="D46" s="9">
        <v>2</v>
      </c>
      <c r="E46" s="9">
        <v>1</v>
      </c>
      <c r="F46" s="7">
        <f t="shared" si="0"/>
        <v>550</v>
      </c>
    </row>
    <row r="47" spans="1:6" ht="14.25" thickBot="1" thickTop="1">
      <c r="A47" s="12" t="s">
        <v>42</v>
      </c>
      <c r="B47" s="7">
        <f>'URGENTES inco_cali fuente'!C47</f>
        <v>2087</v>
      </c>
      <c r="C47" s="13">
        <v>1136</v>
      </c>
      <c r="D47" s="13">
        <v>24</v>
      </c>
      <c r="E47" s="13">
        <v>1</v>
      </c>
      <c r="F47" s="7">
        <f t="shared" si="0"/>
        <v>3248</v>
      </c>
    </row>
    <row r="48" spans="1:6" ht="14.25" thickBot="1" thickTop="1">
      <c r="A48" s="8" t="s">
        <v>82</v>
      </c>
      <c r="B48" s="7">
        <f>'URGENTES inco_cali fuente'!C48</f>
        <v>8074</v>
      </c>
      <c r="C48" s="9">
        <v>8393</v>
      </c>
      <c r="D48" s="9">
        <v>151</v>
      </c>
      <c r="E48" s="9">
        <v>8</v>
      </c>
      <c r="F48" s="7">
        <f t="shared" si="0"/>
        <v>16626</v>
      </c>
    </row>
    <row r="49" spans="1:6" ht="14.25" thickBot="1" thickTop="1">
      <c r="A49" s="12" t="s">
        <v>44</v>
      </c>
      <c r="B49" s="7">
        <f>'URGENTES inco_cali fuente'!C49</f>
        <v>500</v>
      </c>
      <c r="C49" s="13">
        <v>1281</v>
      </c>
      <c r="D49" s="13">
        <v>25</v>
      </c>
      <c r="E49" s="13">
        <v>2</v>
      </c>
      <c r="F49" s="7">
        <f t="shared" si="0"/>
        <v>1808</v>
      </c>
    </row>
    <row r="50" spans="1:6" ht="14.25" thickBot="1" thickTop="1">
      <c r="A50" s="8" t="s">
        <v>45</v>
      </c>
      <c r="B50" s="7">
        <f>'URGENTES inco_cali fuente'!C50</f>
        <v>2108</v>
      </c>
      <c r="C50" s="9">
        <v>3228</v>
      </c>
      <c r="D50" s="9">
        <v>27</v>
      </c>
      <c r="E50" s="9">
        <v>2</v>
      </c>
      <c r="F50" s="7">
        <f t="shared" si="0"/>
        <v>5365</v>
      </c>
    </row>
    <row r="51" spans="1:6" ht="14.25" thickBot="1" thickTop="1">
      <c r="A51" s="12" t="s">
        <v>46</v>
      </c>
      <c r="B51" s="7">
        <f>'URGENTES inco_cali fuente'!C51</f>
        <v>305</v>
      </c>
      <c r="C51" s="13">
        <v>411</v>
      </c>
      <c r="D51" s="13">
        <v>4</v>
      </c>
      <c r="E51" s="13">
        <v>0</v>
      </c>
      <c r="F51" s="7">
        <f t="shared" si="0"/>
        <v>720</v>
      </c>
    </row>
    <row r="52" spans="1:6" ht="14.25" thickBot="1" thickTop="1">
      <c r="A52" s="18" t="s">
        <v>47</v>
      </c>
      <c r="B52" s="7">
        <f>'URGENTES inco_cali fuente'!C52</f>
        <v>2874</v>
      </c>
      <c r="C52" s="19">
        <v>3526</v>
      </c>
      <c r="D52" s="19">
        <v>39</v>
      </c>
      <c r="E52" s="19">
        <v>4</v>
      </c>
      <c r="F52" s="7">
        <f t="shared" si="0"/>
        <v>6443</v>
      </c>
    </row>
    <row r="53" spans="1:6" ht="14.25" thickBot="1" thickTop="1">
      <c r="A53" s="21" t="s">
        <v>51</v>
      </c>
      <c r="B53" s="7">
        <f>'URGENTES inco_cali fuente'!C53</f>
        <v>159721</v>
      </c>
      <c r="C53" s="22">
        <f>SUM(C3:C52)</f>
        <v>145482</v>
      </c>
      <c r="D53" s="22">
        <f>SUM(D3:D52)</f>
        <v>3083</v>
      </c>
      <c r="E53" s="22">
        <f>SUM(E3:E52)</f>
        <v>250</v>
      </c>
      <c r="F53" s="42">
        <f>SUM(F3:F52)</f>
        <v>308536</v>
      </c>
    </row>
    <row r="54" ht="13.5" thickTop="1">
      <c r="A54" s="63"/>
    </row>
  </sheetData>
  <sheetProtection/>
  <mergeCells count="1">
    <mergeCell ref="A1:F1"/>
  </mergeCells>
  <printOptions/>
  <pageMargins left="0.75" right="0.75" top="0.51" bottom="0.66" header="0" footer="0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3"/>
  <sheetViews>
    <sheetView zoomScalePageLayoutView="0" workbookViewId="0" topLeftCell="A1">
      <selection activeCell="A1" sqref="A1:B1"/>
    </sheetView>
  </sheetViews>
  <sheetFormatPr defaultColWidth="11.421875" defaultRowHeight="12.75"/>
  <cols>
    <col min="1" max="1" width="42.28125" style="0" customWidth="1"/>
    <col min="2" max="2" width="13.7109375" style="0" customWidth="1"/>
  </cols>
  <sheetData>
    <row r="1" spans="1:2" ht="12.75">
      <c r="A1" s="71" t="s">
        <v>63</v>
      </c>
      <c r="B1" s="72"/>
    </row>
    <row r="2" spans="1:2" ht="15">
      <c r="A2" s="37"/>
      <c r="B2" s="38">
        <v>2009</v>
      </c>
    </row>
    <row r="3" spans="1:2" ht="12.75">
      <c r="A3" s="12" t="s">
        <v>0</v>
      </c>
      <c r="B3" s="39">
        <v>5678</v>
      </c>
    </row>
    <row r="4" spans="1:2" ht="12.75">
      <c r="A4" s="8" t="s">
        <v>1</v>
      </c>
      <c r="B4" s="33">
        <v>1980</v>
      </c>
    </row>
    <row r="5" spans="1:2" ht="12.75">
      <c r="A5" s="12" t="s">
        <v>2</v>
      </c>
      <c r="B5" s="39">
        <v>1799</v>
      </c>
    </row>
    <row r="6" spans="1:2" ht="12.75">
      <c r="A6" s="8" t="s">
        <v>3</v>
      </c>
      <c r="B6" s="33" t="s">
        <v>74</v>
      </c>
    </row>
    <row r="7" spans="1:2" ht="12.75">
      <c r="A7" s="12" t="s">
        <v>4</v>
      </c>
      <c r="B7" s="39">
        <v>4066</v>
      </c>
    </row>
    <row r="8" spans="1:2" ht="12.75">
      <c r="A8" s="8" t="s">
        <v>5</v>
      </c>
      <c r="B8" s="33">
        <v>5425</v>
      </c>
    </row>
    <row r="9" spans="1:2" ht="12.75">
      <c r="A9" s="12" t="s">
        <v>6</v>
      </c>
      <c r="B9" s="39">
        <v>707</v>
      </c>
    </row>
    <row r="10" spans="1:2" ht="12.75">
      <c r="A10" s="8" t="s">
        <v>7</v>
      </c>
      <c r="B10" s="33">
        <v>2604</v>
      </c>
    </row>
    <row r="11" spans="1:2" ht="12.75">
      <c r="A11" s="12" t="s">
        <v>8</v>
      </c>
      <c r="B11" s="39">
        <v>31654</v>
      </c>
    </row>
    <row r="12" spans="1:2" ht="12.75">
      <c r="A12" s="8" t="s">
        <v>9</v>
      </c>
      <c r="B12" s="33">
        <v>2370</v>
      </c>
    </row>
    <row r="13" spans="1:2" ht="12.75">
      <c r="A13" s="12" t="s">
        <v>10</v>
      </c>
      <c r="B13" s="39">
        <v>1776</v>
      </c>
    </row>
    <row r="14" spans="1:2" ht="12.75">
      <c r="A14" s="8" t="s">
        <v>11</v>
      </c>
      <c r="B14" s="33">
        <v>9668</v>
      </c>
    </row>
    <row r="15" spans="1:2" ht="12.75">
      <c r="A15" s="12" t="s">
        <v>12</v>
      </c>
      <c r="B15" s="39">
        <v>4271</v>
      </c>
    </row>
    <row r="16" spans="1:2" ht="12.75">
      <c r="A16" s="8" t="s">
        <v>13</v>
      </c>
      <c r="B16" s="33">
        <v>3616</v>
      </c>
    </row>
    <row r="17" spans="1:2" ht="12.75">
      <c r="A17" s="12" t="s">
        <v>14</v>
      </c>
      <c r="B17" s="39">
        <v>2508</v>
      </c>
    </row>
    <row r="18" spans="1:2" ht="12.75">
      <c r="A18" s="8" t="s">
        <v>15</v>
      </c>
      <c r="B18" s="33">
        <v>5585</v>
      </c>
    </row>
    <row r="19" spans="1:2" ht="12.75">
      <c r="A19" s="12" t="s">
        <v>16</v>
      </c>
      <c r="B19" s="39">
        <v>390</v>
      </c>
    </row>
    <row r="20" spans="1:2" ht="12.75">
      <c r="A20" s="8" t="s">
        <v>17</v>
      </c>
      <c r="B20" s="33">
        <v>4817</v>
      </c>
    </row>
    <row r="21" spans="1:2" ht="12.75">
      <c r="A21" s="12" t="s">
        <v>18</v>
      </c>
      <c r="B21" s="39">
        <v>21541</v>
      </c>
    </row>
    <row r="22" spans="1:2" ht="12.75">
      <c r="A22" s="8" t="s">
        <v>19</v>
      </c>
      <c r="B22" s="33">
        <v>461</v>
      </c>
    </row>
    <row r="23" spans="1:2" ht="12.75">
      <c r="A23" s="12" t="s">
        <v>20</v>
      </c>
      <c r="B23" s="39">
        <v>2476</v>
      </c>
    </row>
    <row r="24" spans="1:2" ht="12.75">
      <c r="A24" s="8" t="s">
        <v>21</v>
      </c>
      <c r="B24" s="33">
        <v>2780</v>
      </c>
    </row>
    <row r="25" spans="1:2" ht="12.75">
      <c r="A25" s="12" t="s">
        <v>22</v>
      </c>
      <c r="B25" s="39">
        <v>929</v>
      </c>
    </row>
    <row r="26" spans="1:2" ht="12.75">
      <c r="A26" s="8" t="s">
        <v>23</v>
      </c>
      <c r="B26" s="33">
        <v>10147</v>
      </c>
    </row>
    <row r="27" spans="1:2" ht="12.75">
      <c r="A27" s="12" t="s">
        <v>24</v>
      </c>
      <c r="B27" s="39">
        <v>3737</v>
      </c>
    </row>
    <row r="28" spans="1:2" ht="12.75">
      <c r="A28" s="8" t="s">
        <v>25</v>
      </c>
      <c r="B28" s="33">
        <v>1781</v>
      </c>
    </row>
    <row r="29" spans="1:2" ht="12.75">
      <c r="A29" s="12" t="s">
        <v>26</v>
      </c>
      <c r="B29" s="39">
        <v>11557</v>
      </c>
    </row>
    <row r="30" spans="1:2" ht="12.75">
      <c r="A30" s="8" t="s">
        <v>27</v>
      </c>
      <c r="B30" s="33">
        <v>1759</v>
      </c>
    </row>
    <row r="31" spans="1:2" ht="12.75">
      <c r="A31" s="12" t="s">
        <v>28</v>
      </c>
      <c r="B31" s="39">
        <v>2003</v>
      </c>
    </row>
    <row r="32" spans="1:2" ht="12.75">
      <c r="A32" s="8" t="s">
        <v>29</v>
      </c>
      <c r="B32" s="33">
        <v>1392</v>
      </c>
    </row>
    <row r="33" spans="1:2" ht="12.75">
      <c r="A33" s="12" t="s">
        <v>30</v>
      </c>
      <c r="B33" s="39">
        <v>48120</v>
      </c>
    </row>
    <row r="34" spans="1:2" ht="12.75">
      <c r="A34" s="8" t="s">
        <v>31</v>
      </c>
      <c r="B34" s="33">
        <v>34517</v>
      </c>
    </row>
    <row r="35" spans="1:2" ht="12.75">
      <c r="A35" s="12" t="s">
        <v>32</v>
      </c>
      <c r="B35" s="39">
        <v>9506</v>
      </c>
    </row>
    <row r="36" spans="1:2" ht="12.75">
      <c r="A36" s="8" t="s">
        <v>33</v>
      </c>
      <c r="B36" s="33">
        <v>2563</v>
      </c>
    </row>
    <row r="37" spans="1:2" ht="12.75">
      <c r="A37" s="12" t="s">
        <v>48</v>
      </c>
      <c r="B37" s="39">
        <v>1746</v>
      </c>
    </row>
    <row r="38" spans="1:2" ht="12.75">
      <c r="A38" s="8" t="s">
        <v>49</v>
      </c>
      <c r="B38" s="33">
        <v>1053</v>
      </c>
    </row>
    <row r="39" spans="1:2" ht="12.75">
      <c r="A39" s="12" t="s">
        <v>34</v>
      </c>
      <c r="B39" s="39">
        <v>5535</v>
      </c>
    </row>
    <row r="40" spans="1:2" ht="12.75">
      <c r="A40" s="8" t="s">
        <v>35</v>
      </c>
      <c r="B40" s="33">
        <v>1819</v>
      </c>
    </row>
    <row r="41" spans="1:2" ht="12.75">
      <c r="A41" s="12" t="s">
        <v>61</v>
      </c>
      <c r="B41" s="39">
        <v>12157</v>
      </c>
    </row>
    <row r="42" spans="1:2" ht="12.75">
      <c r="A42" s="8" t="s">
        <v>37</v>
      </c>
      <c r="B42" s="33">
        <v>803</v>
      </c>
    </row>
    <row r="43" spans="1:2" ht="12.75">
      <c r="A43" s="12" t="s">
        <v>38</v>
      </c>
      <c r="B43" s="39">
        <v>12296</v>
      </c>
    </row>
    <row r="44" spans="1:2" ht="12.75">
      <c r="A44" s="8" t="s">
        <v>39</v>
      </c>
      <c r="B44" s="33">
        <v>483</v>
      </c>
    </row>
    <row r="45" spans="1:2" ht="12.75">
      <c r="A45" s="12" t="s">
        <v>40</v>
      </c>
      <c r="B45" s="39">
        <v>5663</v>
      </c>
    </row>
    <row r="46" spans="1:2" ht="12.75">
      <c r="A46" s="8" t="s">
        <v>41</v>
      </c>
      <c r="B46" s="40">
        <v>310</v>
      </c>
    </row>
    <row r="47" spans="1:2" ht="12.75">
      <c r="A47" s="12" t="s">
        <v>42</v>
      </c>
      <c r="B47" s="39" t="s">
        <v>74</v>
      </c>
    </row>
    <row r="48" spans="1:2" ht="12.75">
      <c r="A48" s="8" t="s">
        <v>43</v>
      </c>
      <c r="B48" s="33" t="s">
        <v>74</v>
      </c>
    </row>
    <row r="49" spans="1:2" ht="12.75">
      <c r="A49" s="12" t="s">
        <v>44</v>
      </c>
      <c r="B49" s="39">
        <v>2389</v>
      </c>
    </row>
    <row r="50" spans="1:2" ht="12.75">
      <c r="A50" s="8" t="s">
        <v>45</v>
      </c>
      <c r="B50" s="33">
        <v>11179</v>
      </c>
    </row>
    <row r="51" spans="1:2" ht="12.75">
      <c r="A51" s="12" t="s">
        <v>46</v>
      </c>
      <c r="B51" s="39">
        <v>914</v>
      </c>
    </row>
    <row r="52" spans="1:2" ht="12.75">
      <c r="A52" s="18" t="s">
        <v>47</v>
      </c>
      <c r="B52" s="41">
        <v>5137</v>
      </c>
    </row>
    <row r="53" spans="1:2" ht="12.75">
      <c r="A53" s="12" t="s">
        <v>51</v>
      </c>
      <c r="B53" s="39">
        <f>SUM(B3:B52)</f>
        <v>305667</v>
      </c>
    </row>
  </sheetData>
  <sheetProtection/>
  <mergeCells count="1">
    <mergeCell ref="A1:B1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4"/>
  <sheetViews>
    <sheetView zoomScalePageLayoutView="0" workbookViewId="0" topLeftCell="A1">
      <selection activeCell="A1" sqref="A1:B1"/>
    </sheetView>
  </sheetViews>
  <sheetFormatPr defaultColWidth="11.421875" defaultRowHeight="12.75"/>
  <cols>
    <col min="1" max="1" width="45.28125" style="0" customWidth="1"/>
  </cols>
  <sheetData>
    <row r="1" spans="1:2" ht="13.5" thickBot="1">
      <c r="A1" s="71" t="s">
        <v>60</v>
      </c>
      <c r="B1" s="72"/>
    </row>
    <row r="2" spans="1:2" ht="16.5" thickBot="1" thickTop="1">
      <c r="A2" s="73" t="s">
        <v>62</v>
      </c>
      <c r="B2" s="74"/>
    </row>
    <row r="3" spans="1:2" ht="13.5" thickTop="1">
      <c r="A3" s="6" t="s">
        <v>0</v>
      </c>
      <c r="B3" s="32">
        <v>11002</v>
      </c>
    </row>
    <row r="4" spans="1:2" ht="12.75">
      <c r="A4" s="8" t="s">
        <v>1</v>
      </c>
      <c r="B4" s="33">
        <v>5024</v>
      </c>
    </row>
    <row r="5" spans="1:2" ht="12.75">
      <c r="A5" s="12" t="s">
        <v>2</v>
      </c>
      <c r="B5" s="34">
        <v>2703</v>
      </c>
    </row>
    <row r="6" spans="1:2" ht="12.75">
      <c r="A6" s="8" t="s">
        <v>3</v>
      </c>
      <c r="B6" s="33" t="s">
        <v>74</v>
      </c>
    </row>
    <row r="7" spans="1:2" ht="12.75">
      <c r="A7" s="12" t="s">
        <v>4</v>
      </c>
      <c r="B7" s="34">
        <v>13565</v>
      </c>
    </row>
    <row r="8" spans="1:2" ht="12.75">
      <c r="A8" s="8" t="s">
        <v>5</v>
      </c>
      <c r="B8" s="33">
        <v>13792</v>
      </c>
    </row>
    <row r="9" spans="1:2" ht="12.75">
      <c r="A9" s="12" t="s">
        <v>6</v>
      </c>
      <c r="B9" s="34">
        <v>1069</v>
      </c>
    </row>
    <row r="10" spans="1:2" ht="12.75">
      <c r="A10" s="8" t="s">
        <v>7</v>
      </c>
      <c r="B10" s="33">
        <v>2623</v>
      </c>
    </row>
    <row r="11" spans="1:2" ht="12.75">
      <c r="A11" s="12" t="s">
        <v>8</v>
      </c>
      <c r="B11" s="34">
        <v>120940</v>
      </c>
    </row>
    <row r="12" spans="1:2" ht="12.75">
      <c r="A12" s="8" t="s">
        <v>9</v>
      </c>
      <c r="B12" s="33">
        <v>5657</v>
      </c>
    </row>
    <row r="13" spans="1:2" ht="12.75">
      <c r="A13" s="12" t="s">
        <v>10</v>
      </c>
      <c r="B13" s="34">
        <v>2081</v>
      </c>
    </row>
    <row r="14" spans="1:2" ht="12.75">
      <c r="A14" s="8" t="s">
        <v>11</v>
      </c>
      <c r="B14" s="33">
        <v>41194</v>
      </c>
    </row>
    <row r="15" spans="1:2" ht="12.75">
      <c r="A15" s="12" t="s">
        <v>12</v>
      </c>
      <c r="B15" s="34">
        <v>15536</v>
      </c>
    </row>
    <row r="16" spans="1:2" ht="12.75">
      <c r="A16" s="8" t="s">
        <v>13</v>
      </c>
      <c r="B16" s="33">
        <v>9640</v>
      </c>
    </row>
    <row r="17" spans="1:2" ht="12.75">
      <c r="A17" s="12" t="s">
        <v>14</v>
      </c>
      <c r="B17" s="34">
        <v>7941</v>
      </c>
    </row>
    <row r="18" spans="1:2" ht="12.75">
      <c r="A18" s="8" t="s">
        <v>15</v>
      </c>
      <c r="B18" s="33">
        <v>4018</v>
      </c>
    </row>
    <row r="19" spans="1:2" ht="12.75">
      <c r="A19" s="12" t="s">
        <v>16</v>
      </c>
      <c r="B19" s="34">
        <v>2156</v>
      </c>
    </row>
    <row r="20" spans="1:2" ht="12.75">
      <c r="A20" s="8" t="s">
        <v>17</v>
      </c>
      <c r="B20" s="33">
        <v>22020</v>
      </c>
    </row>
    <row r="21" spans="1:2" ht="12.75">
      <c r="A21" s="12" t="s">
        <v>18</v>
      </c>
      <c r="B21" s="34">
        <v>19239</v>
      </c>
    </row>
    <row r="22" spans="1:2" ht="12.75">
      <c r="A22" s="8" t="s">
        <v>19</v>
      </c>
      <c r="B22" s="33">
        <v>4334</v>
      </c>
    </row>
    <row r="23" spans="1:2" ht="12.75">
      <c r="A23" s="12" t="s">
        <v>20</v>
      </c>
      <c r="B23" s="34">
        <v>8294</v>
      </c>
    </row>
    <row r="24" spans="1:2" ht="12.75">
      <c r="A24" s="8" t="s">
        <v>21</v>
      </c>
      <c r="B24" s="33">
        <v>12422</v>
      </c>
    </row>
    <row r="25" spans="1:2" ht="12.75">
      <c r="A25" s="12" t="s">
        <v>22</v>
      </c>
      <c r="B25" s="34">
        <v>2261</v>
      </c>
    </row>
    <row r="26" spans="1:2" ht="12.75">
      <c r="A26" s="8" t="s">
        <v>23</v>
      </c>
      <c r="B26" s="33">
        <v>23261</v>
      </c>
    </row>
    <row r="27" spans="1:2" ht="12.75">
      <c r="A27" s="12" t="s">
        <v>24</v>
      </c>
      <c r="B27" s="34">
        <v>10338</v>
      </c>
    </row>
    <row r="28" spans="1:2" ht="12.75">
      <c r="A28" s="8" t="s">
        <v>25</v>
      </c>
      <c r="B28" s="33">
        <v>5997</v>
      </c>
    </row>
    <row r="29" spans="1:2" ht="12.75">
      <c r="A29" s="12" t="s">
        <v>26</v>
      </c>
      <c r="B29" s="34">
        <v>18057</v>
      </c>
    </row>
    <row r="30" spans="1:2" ht="12.75">
      <c r="A30" s="8" t="s">
        <v>27</v>
      </c>
      <c r="B30" s="33">
        <v>3154</v>
      </c>
    </row>
    <row r="31" spans="1:2" ht="12.75">
      <c r="A31" s="12" t="s">
        <v>28</v>
      </c>
      <c r="B31" s="34">
        <v>4838</v>
      </c>
    </row>
    <row r="32" spans="1:2" ht="12.75">
      <c r="A32" s="8" t="s">
        <v>29</v>
      </c>
      <c r="B32" s="33">
        <v>2445</v>
      </c>
    </row>
    <row r="33" spans="1:2" ht="12.75">
      <c r="A33" s="12" t="s">
        <v>30</v>
      </c>
      <c r="B33" s="34">
        <v>137625</v>
      </c>
    </row>
    <row r="34" spans="1:2" ht="12.75">
      <c r="A34" s="8" t="s">
        <v>31</v>
      </c>
      <c r="B34" s="35">
        <v>11701</v>
      </c>
    </row>
    <row r="35" spans="1:2" ht="12.75">
      <c r="A35" s="12" t="s">
        <v>32</v>
      </c>
      <c r="B35" s="34">
        <v>22777</v>
      </c>
    </row>
    <row r="36" spans="1:2" ht="12.75">
      <c r="A36" s="8" t="s">
        <v>33</v>
      </c>
      <c r="B36" s="35">
        <v>2505</v>
      </c>
    </row>
    <row r="37" spans="1:2" ht="12.75">
      <c r="A37" s="12" t="s">
        <v>48</v>
      </c>
      <c r="B37" s="34">
        <v>3768</v>
      </c>
    </row>
    <row r="38" spans="1:2" ht="12.75">
      <c r="A38" s="8" t="s">
        <v>49</v>
      </c>
      <c r="B38" s="35">
        <v>1367</v>
      </c>
    </row>
    <row r="39" spans="1:2" ht="12.75">
      <c r="A39" s="12" t="s">
        <v>34</v>
      </c>
      <c r="B39" s="34">
        <v>12825</v>
      </c>
    </row>
    <row r="40" spans="1:2" ht="12.75">
      <c r="A40" s="8" t="s">
        <v>35</v>
      </c>
      <c r="B40" s="35">
        <v>4109</v>
      </c>
    </row>
    <row r="41" spans="1:2" ht="12.75">
      <c r="A41" s="12" t="s">
        <v>61</v>
      </c>
      <c r="B41" s="34">
        <v>13149</v>
      </c>
    </row>
    <row r="42" spans="1:2" ht="12.75">
      <c r="A42" s="8" t="s">
        <v>37</v>
      </c>
      <c r="B42" s="35">
        <v>2221</v>
      </c>
    </row>
    <row r="43" spans="1:2" ht="12.75">
      <c r="A43" s="12" t="s">
        <v>38</v>
      </c>
      <c r="B43" s="34">
        <v>20923</v>
      </c>
    </row>
    <row r="44" spans="1:2" ht="12.75">
      <c r="A44" s="8" t="s">
        <v>39</v>
      </c>
      <c r="B44" s="35">
        <v>1217</v>
      </c>
    </row>
    <row r="45" spans="1:2" ht="12.75">
      <c r="A45" s="12" t="s">
        <v>40</v>
      </c>
      <c r="B45" s="34">
        <v>11612</v>
      </c>
    </row>
    <row r="46" spans="1:2" ht="12.75">
      <c r="A46" s="8" t="s">
        <v>41</v>
      </c>
      <c r="B46" s="35">
        <v>1048</v>
      </c>
    </row>
    <row r="47" spans="1:2" ht="12.75">
      <c r="A47" s="12" t="s">
        <v>42</v>
      </c>
      <c r="B47" s="34">
        <v>9252</v>
      </c>
    </row>
    <row r="48" spans="1:2" ht="12.75">
      <c r="A48" s="8" t="s">
        <v>81</v>
      </c>
      <c r="B48" s="35">
        <v>60738</v>
      </c>
    </row>
    <row r="49" spans="1:2" ht="12.75">
      <c r="A49" s="12" t="s">
        <v>44</v>
      </c>
      <c r="B49" s="34">
        <v>4786</v>
      </c>
    </row>
    <row r="50" spans="1:2" ht="12.75">
      <c r="A50" s="8" t="s">
        <v>45</v>
      </c>
      <c r="B50" s="35">
        <v>16957</v>
      </c>
    </row>
    <row r="51" spans="1:2" ht="12.75">
      <c r="A51" s="12" t="s">
        <v>46</v>
      </c>
      <c r="B51" s="34">
        <v>761</v>
      </c>
    </row>
    <row r="52" spans="1:2" ht="13.5" thickBot="1">
      <c r="A52" s="18" t="s">
        <v>47</v>
      </c>
      <c r="B52" s="36">
        <v>5530</v>
      </c>
    </row>
    <row r="53" spans="1:2" ht="14.25" thickBot="1" thickTop="1">
      <c r="A53" s="21" t="s">
        <v>51</v>
      </c>
      <c r="B53" s="45">
        <f>SUM(B3:B52)</f>
        <v>740472</v>
      </c>
    </row>
    <row r="54" ht="12.75">
      <c r="A54" s="63"/>
    </row>
  </sheetData>
  <sheetProtection/>
  <mergeCells count="2">
    <mergeCell ref="A1:B1"/>
    <mergeCell ref="A2:B2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3"/>
  <sheetViews>
    <sheetView zoomScale="90" zoomScaleNormal="90" zoomScalePageLayoutView="0" workbookViewId="0" topLeftCell="A1">
      <selection activeCell="A1" sqref="A1:E1"/>
    </sheetView>
  </sheetViews>
  <sheetFormatPr defaultColWidth="11.421875" defaultRowHeight="12.75"/>
  <cols>
    <col min="1" max="1" width="12.8515625" style="0" bestFit="1" customWidth="1"/>
    <col min="4" max="4" width="18.421875" style="0" bestFit="1" customWidth="1"/>
  </cols>
  <sheetData>
    <row r="1" spans="1:5" ht="15.75" thickBot="1">
      <c r="A1" s="68" t="s">
        <v>52</v>
      </c>
      <c r="B1" s="69"/>
      <c r="C1" s="69"/>
      <c r="D1" s="69"/>
      <c r="E1" s="69"/>
    </row>
    <row r="2" spans="1:5" ht="16.5" thickBot="1" thickTop="1">
      <c r="A2" s="2"/>
      <c r="B2" s="24" t="s">
        <v>75</v>
      </c>
      <c r="C2" s="24" t="s">
        <v>76</v>
      </c>
      <c r="D2" s="24" t="s">
        <v>55</v>
      </c>
      <c r="E2" s="25" t="s">
        <v>54</v>
      </c>
    </row>
    <row r="3" spans="1:5" ht="13.5" thickTop="1">
      <c r="A3" s="6" t="s">
        <v>0</v>
      </c>
      <c r="B3" s="7">
        <v>4226</v>
      </c>
      <c r="C3" s="65">
        <f>'URGENTES inco_cali fuente'!B3</f>
        <v>4066</v>
      </c>
      <c r="D3" s="7">
        <f aca="true" t="shared" si="0" ref="D3:D53">+C3-B3</f>
        <v>-160</v>
      </c>
      <c r="E3" s="26">
        <f aca="true" t="shared" si="1" ref="E3:E53">+D3/B3*100</f>
        <v>-3.786086133459536</v>
      </c>
    </row>
    <row r="4" spans="1:5" ht="12.75">
      <c r="A4" s="8" t="s">
        <v>1</v>
      </c>
      <c r="B4" s="9">
        <v>1137</v>
      </c>
      <c r="C4" s="65">
        <f>'URGENTES inco_cali fuente'!B4</f>
        <v>1181</v>
      </c>
      <c r="D4" s="9">
        <f t="shared" si="0"/>
        <v>44</v>
      </c>
      <c r="E4" s="27">
        <f t="shared" si="1"/>
        <v>3.8698328935795954</v>
      </c>
    </row>
    <row r="5" spans="1:5" ht="12.75">
      <c r="A5" s="12" t="s">
        <v>2</v>
      </c>
      <c r="B5" s="13">
        <v>1188</v>
      </c>
      <c r="C5" s="65">
        <f>'URGENTES inco_cali fuente'!B5</f>
        <v>1533</v>
      </c>
      <c r="D5" s="13">
        <f t="shared" si="0"/>
        <v>345</v>
      </c>
      <c r="E5" s="28">
        <f t="shared" si="1"/>
        <v>29.040404040404038</v>
      </c>
    </row>
    <row r="6" spans="1:5" ht="12.75">
      <c r="A6" s="8" t="s">
        <v>3</v>
      </c>
      <c r="B6" s="9">
        <v>11220</v>
      </c>
      <c r="C6" s="65">
        <f>'URGENTES inco_cali fuente'!B6</f>
        <v>12017</v>
      </c>
      <c r="D6" s="9">
        <f t="shared" si="0"/>
        <v>797</v>
      </c>
      <c r="E6" s="27">
        <f t="shared" si="1"/>
        <v>7.103386809269161</v>
      </c>
    </row>
    <row r="7" spans="1:5" ht="12.75">
      <c r="A7" s="12" t="s">
        <v>4</v>
      </c>
      <c r="B7" s="13">
        <v>5257</v>
      </c>
      <c r="C7" s="65">
        <f>'URGENTES inco_cali fuente'!B7</f>
        <v>5703</v>
      </c>
      <c r="D7" s="13">
        <f t="shared" si="0"/>
        <v>446</v>
      </c>
      <c r="E7" s="28">
        <f t="shared" si="1"/>
        <v>8.483926193646568</v>
      </c>
    </row>
    <row r="8" spans="1:5" ht="12.75">
      <c r="A8" s="8" t="s">
        <v>5</v>
      </c>
      <c r="B8" s="9">
        <v>3666</v>
      </c>
      <c r="C8" s="65">
        <f>'URGENTES inco_cali fuente'!B8</f>
        <v>4033</v>
      </c>
      <c r="D8" s="16">
        <f t="shared" si="0"/>
        <v>367</v>
      </c>
      <c r="E8" s="29">
        <f t="shared" si="1"/>
        <v>10.010911074740863</v>
      </c>
    </row>
    <row r="9" spans="1:5" ht="12.75">
      <c r="A9" s="12" t="s">
        <v>6</v>
      </c>
      <c r="B9" s="13">
        <v>372</v>
      </c>
      <c r="C9" s="65">
        <f>'URGENTES inco_cali fuente'!B9</f>
        <v>364</v>
      </c>
      <c r="D9" s="13">
        <f t="shared" si="0"/>
        <v>-8</v>
      </c>
      <c r="E9" s="28">
        <f t="shared" si="1"/>
        <v>-2.1505376344086025</v>
      </c>
    </row>
    <row r="10" spans="1:5" ht="12.75">
      <c r="A10" s="8" t="s">
        <v>7</v>
      </c>
      <c r="B10" s="9">
        <v>1908</v>
      </c>
      <c r="C10" s="65">
        <f>'URGENTES inco_cali fuente'!B10</f>
        <v>2087</v>
      </c>
      <c r="D10" s="9">
        <f t="shared" si="0"/>
        <v>179</v>
      </c>
      <c r="E10" s="27">
        <f t="shared" si="1"/>
        <v>9.381551362683439</v>
      </c>
    </row>
    <row r="11" spans="1:5" ht="12.75">
      <c r="A11" s="12" t="s">
        <v>8</v>
      </c>
      <c r="B11" s="13">
        <v>26845</v>
      </c>
      <c r="C11" s="65">
        <f>'URGENTES inco_cali fuente'!B11</f>
        <v>27617</v>
      </c>
      <c r="D11" s="13">
        <f t="shared" si="0"/>
        <v>772</v>
      </c>
      <c r="E11" s="28">
        <f t="shared" si="1"/>
        <v>2.8757682994971128</v>
      </c>
    </row>
    <row r="12" spans="1:5" ht="12.75">
      <c r="A12" s="8" t="s">
        <v>9</v>
      </c>
      <c r="B12" s="9">
        <v>785</v>
      </c>
      <c r="C12" s="65">
        <f>'URGENTES inco_cali fuente'!B12</f>
        <v>810</v>
      </c>
      <c r="D12" s="9">
        <f t="shared" si="0"/>
        <v>25</v>
      </c>
      <c r="E12" s="27">
        <f t="shared" si="1"/>
        <v>3.1847133757961785</v>
      </c>
    </row>
    <row r="13" spans="1:5" ht="12.75">
      <c r="A13" s="12" t="s">
        <v>10</v>
      </c>
      <c r="B13" s="13">
        <v>797</v>
      </c>
      <c r="C13" s="65">
        <f>'URGENTES inco_cali fuente'!B13</f>
        <v>1079</v>
      </c>
      <c r="D13" s="13">
        <f t="shared" si="0"/>
        <v>282</v>
      </c>
      <c r="E13" s="28">
        <f t="shared" si="1"/>
        <v>35.38268506900879</v>
      </c>
    </row>
    <row r="14" spans="1:5" ht="12.75">
      <c r="A14" s="8" t="s">
        <v>11</v>
      </c>
      <c r="B14" s="9">
        <v>10945</v>
      </c>
      <c r="C14" s="65">
        <f>'URGENTES inco_cali fuente'!B14</f>
        <v>11532</v>
      </c>
      <c r="D14" s="9">
        <f t="shared" si="0"/>
        <v>587</v>
      </c>
      <c r="E14" s="27">
        <f t="shared" si="1"/>
        <v>5.363179534033805</v>
      </c>
    </row>
    <row r="15" spans="1:5" ht="12.75">
      <c r="A15" s="12" t="s">
        <v>12</v>
      </c>
      <c r="B15" s="13">
        <v>3645</v>
      </c>
      <c r="C15" s="65">
        <f>'URGENTES inco_cali fuente'!B15</f>
        <v>3411</v>
      </c>
      <c r="D15" s="13">
        <f t="shared" si="0"/>
        <v>-234</v>
      </c>
      <c r="E15" s="28">
        <f t="shared" si="1"/>
        <v>-6.419753086419753</v>
      </c>
    </row>
    <row r="16" spans="1:5" ht="12.75">
      <c r="A16" s="8" t="s">
        <v>13</v>
      </c>
      <c r="B16" s="9">
        <v>2966</v>
      </c>
      <c r="C16" s="65">
        <f>'URGENTES inco_cali fuente'!B16</f>
        <v>3330</v>
      </c>
      <c r="D16" s="9">
        <f t="shared" si="0"/>
        <v>364</v>
      </c>
      <c r="E16" s="27">
        <f t="shared" si="1"/>
        <v>12.27242076871207</v>
      </c>
    </row>
    <row r="17" spans="1:5" ht="12.75">
      <c r="A17" s="12" t="s">
        <v>14</v>
      </c>
      <c r="B17" s="13">
        <v>2033</v>
      </c>
      <c r="C17" s="65">
        <f>'URGENTES inco_cali fuente'!B17</f>
        <v>2035</v>
      </c>
      <c r="D17" s="13">
        <f t="shared" si="0"/>
        <v>2</v>
      </c>
      <c r="E17" s="28">
        <f t="shared" si="1"/>
        <v>0.0983767830791933</v>
      </c>
    </row>
    <row r="18" spans="1:5" ht="12.75">
      <c r="A18" s="8" t="s">
        <v>15</v>
      </c>
      <c r="B18" s="16">
        <v>3700</v>
      </c>
      <c r="C18" s="65">
        <f>'URGENTES inco_cali fuente'!B18</f>
        <v>3795</v>
      </c>
      <c r="D18" s="16">
        <f t="shared" si="0"/>
        <v>95</v>
      </c>
      <c r="E18" s="29">
        <f t="shared" si="1"/>
        <v>2.5675675675675675</v>
      </c>
    </row>
    <row r="19" spans="1:5" ht="12.75">
      <c r="A19" s="12" t="s">
        <v>16</v>
      </c>
      <c r="B19" s="13">
        <v>493</v>
      </c>
      <c r="C19" s="65">
        <f>'URGENTES inco_cali fuente'!B19</f>
        <v>549</v>
      </c>
      <c r="D19" s="13">
        <f t="shared" si="0"/>
        <v>56</v>
      </c>
      <c r="E19" s="28">
        <f t="shared" si="1"/>
        <v>11.359026369168356</v>
      </c>
    </row>
    <row r="20" spans="1:5" ht="12.75">
      <c r="A20" s="8" t="s">
        <v>17</v>
      </c>
      <c r="B20" s="9">
        <v>5726</v>
      </c>
      <c r="C20" s="65">
        <f>'URGENTES inco_cali fuente'!B20</f>
        <v>5601</v>
      </c>
      <c r="D20" s="9">
        <f t="shared" si="0"/>
        <v>-125</v>
      </c>
      <c r="E20" s="27">
        <f t="shared" si="1"/>
        <v>-2.1830247991617187</v>
      </c>
    </row>
    <row r="21" spans="1:5" ht="12.75">
      <c r="A21" s="12" t="s">
        <v>18</v>
      </c>
      <c r="B21" s="13">
        <v>4557</v>
      </c>
      <c r="C21" s="65">
        <f>'URGENTES inco_cali fuente'!B21</f>
        <v>4280</v>
      </c>
      <c r="D21" s="13">
        <f t="shared" si="0"/>
        <v>-277</v>
      </c>
      <c r="E21" s="28">
        <f t="shared" si="1"/>
        <v>-6.078560456440641</v>
      </c>
    </row>
    <row r="22" spans="1:5" ht="12.75">
      <c r="A22" s="8" t="s">
        <v>19</v>
      </c>
      <c r="B22" s="9">
        <v>1056</v>
      </c>
      <c r="C22" s="65">
        <f>'URGENTES inco_cali fuente'!B22</f>
        <v>1123</v>
      </c>
      <c r="D22" s="9">
        <f t="shared" si="0"/>
        <v>67</v>
      </c>
      <c r="E22" s="27">
        <f t="shared" si="1"/>
        <v>6.34469696969697</v>
      </c>
    </row>
    <row r="23" spans="1:5" ht="12.75">
      <c r="A23" s="12" t="s">
        <v>20</v>
      </c>
      <c r="B23" s="13">
        <v>2460</v>
      </c>
      <c r="C23" s="65">
        <f>'URGENTES inco_cali fuente'!B23</f>
        <v>2392</v>
      </c>
      <c r="D23" s="13">
        <f t="shared" si="0"/>
        <v>-68</v>
      </c>
      <c r="E23" s="28">
        <f t="shared" si="1"/>
        <v>-2.7642276422764227</v>
      </c>
    </row>
    <row r="24" spans="1:5" ht="12.75">
      <c r="A24" s="8" t="s">
        <v>21</v>
      </c>
      <c r="B24" s="9">
        <v>2530</v>
      </c>
      <c r="C24" s="65">
        <f>'URGENTES inco_cali fuente'!B24</f>
        <v>2430</v>
      </c>
      <c r="D24" s="9">
        <f t="shared" si="0"/>
        <v>-100</v>
      </c>
      <c r="E24" s="27">
        <f t="shared" si="1"/>
        <v>-3.9525691699604746</v>
      </c>
    </row>
    <row r="25" spans="1:5" ht="12.75">
      <c r="A25" s="12" t="s">
        <v>22</v>
      </c>
      <c r="B25" s="13">
        <v>832</v>
      </c>
      <c r="C25" s="65">
        <f>'URGENTES inco_cali fuente'!B25</f>
        <v>875</v>
      </c>
      <c r="D25" s="13">
        <f t="shared" si="0"/>
        <v>43</v>
      </c>
      <c r="E25" s="28">
        <f t="shared" si="1"/>
        <v>5.168269230769231</v>
      </c>
    </row>
    <row r="26" spans="1:5" ht="12.75">
      <c r="A26" s="8" t="s">
        <v>23</v>
      </c>
      <c r="B26" s="16">
        <v>5052</v>
      </c>
      <c r="C26" s="65">
        <f>'URGENTES inco_cali fuente'!B26</f>
        <v>5498</v>
      </c>
      <c r="D26" s="16">
        <f t="shared" si="0"/>
        <v>446</v>
      </c>
      <c r="E26" s="29">
        <f t="shared" si="1"/>
        <v>8.828186856690419</v>
      </c>
    </row>
    <row r="27" spans="1:5" ht="12.75">
      <c r="A27" s="12" t="s">
        <v>24</v>
      </c>
      <c r="B27" s="13">
        <v>1890</v>
      </c>
      <c r="C27" s="65">
        <f>'URGENTES inco_cali fuente'!B27</f>
        <v>2107</v>
      </c>
      <c r="D27" s="13">
        <f t="shared" si="0"/>
        <v>217</v>
      </c>
      <c r="E27" s="28">
        <f t="shared" si="1"/>
        <v>11.481481481481481</v>
      </c>
    </row>
    <row r="28" spans="1:5" ht="12.75">
      <c r="A28" s="8" t="s">
        <v>25</v>
      </c>
      <c r="B28" s="9">
        <v>1765</v>
      </c>
      <c r="C28" s="65">
        <f>'URGENTES inco_cali fuente'!B28</f>
        <v>1903</v>
      </c>
      <c r="D28" s="9">
        <f t="shared" si="0"/>
        <v>138</v>
      </c>
      <c r="E28" s="27">
        <f t="shared" si="1"/>
        <v>7.818696883852691</v>
      </c>
    </row>
    <row r="29" spans="1:5" ht="12.75">
      <c r="A29" s="12" t="s">
        <v>26</v>
      </c>
      <c r="B29" s="13">
        <v>11125</v>
      </c>
      <c r="C29" s="65">
        <f>'URGENTES inco_cali fuente'!B29</f>
        <v>11169</v>
      </c>
      <c r="D29" s="13">
        <f t="shared" si="0"/>
        <v>44</v>
      </c>
      <c r="E29" s="28">
        <f t="shared" si="1"/>
        <v>0.3955056179775281</v>
      </c>
    </row>
    <row r="30" spans="1:5" ht="12.75">
      <c r="A30" s="8" t="s">
        <v>27</v>
      </c>
      <c r="B30" s="9">
        <v>1793</v>
      </c>
      <c r="C30" s="65">
        <f>'URGENTES inco_cali fuente'!B30</f>
        <v>1702</v>
      </c>
      <c r="D30" s="9">
        <f t="shared" si="0"/>
        <v>-91</v>
      </c>
      <c r="E30" s="27">
        <f t="shared" si="1"/>
        <v>-5.075292805354155</v>
      </c>
    </row>
    <row r="31" spans="1:5" ht="12.75">
      <c r="A31" s="12" t="s">
        <v>28</v>
      </c>
      <c r="B31" s="13">
        <v>1913</v>
      </c>
      <c r="C31" s="65">
        <f>'URGENTES inco_cali fuente'!B31</f>
        <v>2230</v>
      </c>
      <c r="D31" s="13">
        <f t="shared" si="0"/>
        <v>317</v>
      </c>
      <c r="E31" s="28">
        <f t="shared" si="1"/>
        <v>16.57083115525353</v>
      </c>
    </row>
    <row r="32" spans="1:5" ht="12.75">
      <c r="A32" s="8" t="s">
        <v>29</v>
      </c>
      <c r="B32" s="9">
        <v>749</v>
      </c>
      <c r="C32" s="65">
        <f>'URGENTES inco_cali fuente'!B32</f>
        <v>828</v>
      </c>
      <c r="D32" s="9">
        <f t="shared" si="0"/>
        <v>79</v>
      </c>
      <c r="E32" s="27">
        <f t="shared" si="1"/>
        <v>10.54739652870494</v>
      </c>
    </row>
    <row r="33" spans="1:5" ht="12.75">
      <c r="A33" s="12" t="s">
        <v>30</v>
      </c>
      <c r="B33" s="13">
        <v>23091</v>
      </c>
      <c r="C33" s="65">
        <f>'URGENTES inco_cali fuente'!B33</f>
        <v>25392</v>
      </c>
      <c r="D33" s="13">
        <f t="shared" si="0"/>
        <v>2301</v>
      </c>
      <c r="E33" s="28">
        <f t="shared" si="1"/>
        <v>9.964921397947252</v>
      </c>
    </row>
    <row r="34" spans="1:5" ht="12.75">
      <c r="A34" s="8" t="s">
        <v>31</v>
      </c>
      <c r="B34" s="9">
        <v>11515</v>
      </c>
      <c r="C34" s="65">
        <f>'URGENTES inco_cali fuente'!B34</f>
        <v>12126</v>
      </c>
      <c r="D34" s="9">
        <f t="shared" si="0"/>
        <v>611</v>
      </c>
      <c r="E34" s="27">
        <f t="shared" si="1"/>
        <v>5.3061224489795915</v>
      </c>
    </row>
    <row r="35" spans="1:5" ht="12.75">
      <c r="A35" s="12" t="s">
        <v>32</v>
      </c>
      <c r="B35" s="13">
        <v>8835</v>
      </c>
      <c r="C35" s="65">
        <f>'URGENTES inco_cali fuente'!B35</f>
        <v>9920</v>
      </c>
      <c r="D35" s="13">
        <f t="shared" si="0"/>
        <v>1085</v>
      </c>
      <c r="E35" s="28">
        <f t="shared" si="1"/>
        <v>12.280701754385964</v>
      </c>
    </row>
    <row r="36" spans="1:5" ht="12.75">
      <c r="A36" s="8" t="s">
        <v>33</v>
      </c>
      <c r="B36" s="9">
        <v>2415</v>
      </c>
      <c r="C36" s="65">
        <f>'URGENTES inco_cali fuente'!B36</f>
        <v>2497</v>
      </c>
      <c r="D36" s="9">
        <f t="shared" si="0"/>
        <v>82</v>
      </c>
      <c r="E36" s="27">
        <f t="shared" si="1"/>
        <v>3.395445134575569</v>
      </c>
    </row>
    <row r="37" spans="1:5" ht="12.75">
      <c r="A37" s="12" t="s">
        <v>48</v>
      </c>
      <c r="B37" s="13">
        <v>935</v>
      </c>
      <c r="C37" s="65">
        <f>'URGENTES inco_cali fuente'!B37</f>
        <v>1010</v>
      </c>
      <c r="D37" s="13">
        <f t="shared" si="0"/>
        <v>75</v>
      </c>
      <c r="E37" s="28">
        <f t="shared" si="1"/>
        <v>8.02139037433155</v>
      </c>
    </row>
    <row r="38" spans="1:5" ht="12.75">
      <c r="A38" s="8" t="s">
        <v>49</v>
      </c>
      <c r="B38" s="9">
        <v>298</v>
      </c>
      <c r="C38" s="65">
        <f>'URGENTES inco_cali fuente'!B38</f>
        <v>363</v>
      </c>
      <c r="D38" s="9">
        <f t="shared" si="0"/>
        <v>65</v>
      </c>
      <c r="E38" s="27">
        <f t="shared" si="1"/>
        <v>21.812080536912752</v>
      </c>
    </row>
    <row r="39" spans="1:5" ht="12.75">
      <c r="A39" s="12" t="s">
        <v>34</v>
      </c>
      <c r="B39" s="13">
        <v>4587</v>
      </c>
      <c r="C39" s="65">
        <f>'URGENTES inco_cali fuente'!B39</f>
        <v>4272</v>
      </c>
      <c r="D39" s="13">
        <f t="shared" si="0"/>
        <v>-315</v>
      </c>
      <c r="E39" s="28">
        <f t="shared" si="1"/>
        <v>-6.867233485938522</v>
      </c>
    </row>
    <row r="40" spans="1:5" ht="12.75">
      <c r="A40" s="8" t="s">
        <v>35</v>
      </c>
      <c r="B40" s="9">
        <v>622</v>
      </c>
      <c r="C40" s="65">
        <f>'URGENTES inco_cali fuente'!B40</f>
        <v>813</v>
      </c>
      <c r="D40" s="9">
        <f t="shared" si="0"/>
        <v>191</v>
      </c>
      <c r="E40" s="27">
        <f t="shared" si="1"/>
        <v>30.70739549839228</v>
      </c>
    </row>
    <row r="41" spans="1:5" ht="12.75">
      <c r="A41" s="12" t="s">
        <v>36</v>
      </c>
      <c r="B41" s="13">
        <v>8654</v>
      </c>
      <c r="C41" s="65">
        <f>'URGENTES inco_cali fuente'!B41</f>
        <v>8310</v>
      </c>
      <c r="D41" s="13">
        <f t="shared" si="0"/>
        <v>-344</v>
      </c>
      <c r="E41" s="28">
        <f t="shared" si="1"/>
        <v>-3.975040443725445</v>
      </c>
    </row>
    <row r="42" spans="1:5" ht="12.75">
      <c r="A42" s="8" t="s">
        <v>37</v>
      </c>
      <c r="B42" s="9">
        <v>340</v>
      </c>
      <c r="C42" s="65">
        <f>'URGENTES inco_cali fuente'!B42</f>
        <v>396</v>
      </c>
      <c r="D42" s="9">
        <f t="shared" si="0"/>
        <v>56</v>
      </c>
      <c r="E42" s="27">
        <f t="shared" si="1"/>
        <v>16.470588235294116</v>
      </c>
    </row>
    <row r="43" spans="1:5" ht="12.75">
      <c r="A43" s="12" t="s">
        <v>38</v>
      </c>
      <c r="B43" s="13">
        <v>7257</v>
      </c>
      <c r="C43" s="65">
        <f>'URGENTES inco_cali fuente'!B43</f>
        <v>8232</v>
      </c>
      <c r="D43" s="13">
        <f t="shared" si="0"/>
        <v>975</v>
      </c>
      <c r="E43" s="28">
        <f t="shared" si="1"/>
        <v>13.43530384456387</v>
      </c>
    </row>
    <row r="44" spans="1:5" ht="12.75">
      <c r="A44" s="8" t="s">
        <v>39</v>
      </c>
      <c r="B44" s="9">
        <v>260</v>
      </c>
      <c r="C44" s="65">
        <f>'URGENTES inco_cali fuente'!B44</f>
        <v>313</v>
      </c>
      <c r="D44" s="9">
        <f t="shared" si="0"/>
        <v>53</v>
      </c>
      <c r="E44" s="27">
        <f t="shared" si="1"/>
        <v>20.384615384615383</v>
      </c>
    </row>
    <row r="45" spans="1:5" ht="12.75">
      <c r="A45" s="12" t="s">
        <v>40</v>
      </c>
      <c r="B45" s="13">
        <v>5621</v>
      </c>
      <c r="C45" s="65">
        <f>'URGENTES inco_cali fuente'!B45</f>
        <v>6628</v>
      </c>
      <c r="D45" s="13">
        <f t="shared" si="0"/>
        <v>1007</v>
      </c>
      <c r="E45" s="28">
        <f t="shared" si="1"/>
        <v>17.91496175057819</v>
      </c>
    </row>
    <row r="46" spans="1:5" ht="12.75">
      <c r="A46" s="8" t="s">
        <v>41</v>
      </c>
      <c r="B46" s="9">
        <v>414</v>
      </c>
      <c r="C46" s="65">
        <f>'URGENTES inco_cali fuente'!B46</f>
        <v>442</v>
      </c>
      <c r="D46" s="9">
        <f t="shared" si="0"/>
        <v>28</v>
      </c>
      <c r="E46" s="27">
        <f t="shared" si="1"/>
        <v>6.763285024154589</v>
      </c>
    </row>
    <row r="47" spans="1:5" ht="12.75">
      <c r="A47" s="12" t="s">
        <v>42</v>
      </c>
      <c r="B47" s="13">
        <v>2068</v>
      </c>
      <c r="C47" s="65">
        <f>'URGENTES inco_cali fuente'!B47</f>
        <v>2937</v>
      </c>
      <c r="D47" s="13">
        <f t="shared" si="0"/>
        <v>869</v>
      </c>
      <c r="E47" s="28">
        <f t="shared" si="1"/>
        <v>42.02127659574468</v>
      </c>
    </row>
    <row r="48" spans="1:5" ht="12.75">
      <c r="A48" s="8" t="s">
        <v>43</v>
      </c>
      <c r="B48" s="9">
        <v>12216</v>
      </c>
      <c r="C48" s="65">
        <f>'URGENTES inco_cali fuente'!B48</f>
        <v>10995</v>
      </c>
      <c r="D48" s="9">
        <f t="shared" si="0"/>
        <v>-1221</v>
      </c>
      <c r="E48" s="27">
        <f t="shared" si="1"/>
        <v>-9.995088408644401</v>
      </c>
    </row>
    <row r="49" spans="1:5" ht="12.75">
      <c r="A49" s="12" t="s">
        <v>44</v>
      </c>
      <c r="B49" s="13">
        <v>737</v>
      </c>
      <c r="C49" s="65">
        <f>'URGENTES inco_cali fuente'!B49</f>
        <v>758</v>
      </c>
      <c r="D49" s="13">
        <f t="shared" si="0"/>
        <v>21</v>
      </c>
      <c r="E49" s="28">
        <f t="shared" si="1"/>
        <v>2.8493894165535956</v>
      </c>
    </row>
    <row r="50" spans="1:5" ht="12.75">
      <c r="A50" s="8" t="s">
        <v>45</v>
      </c>
      <c r="B50" s="9">
        <v>2999</v>
      </c>
      <c r="C50" s="65">
        <f>'URGENTES inco_cali fuente'!B50</f>
        <v>3322</v>
      </c>
      <c r="D50" s="9">
        <f t="shared" si="0"/>
        <v>323</v>
      </c>
      <c r="E50" s="27">
        <f t="shared" si="1"/>
        <v>10.77025675225075</v>
      </c>
    </row>
    <row r="51" spans="1:5" ht="12.75">
      <c r="A51" s="12" t="s">
        <v>46</v>
      </c>
      <c r="B51" s="13">
        <v>254</v>
      </c>
      <c r="C51" s="65">
        <f>'URGENTES inco_cali fuente'!B51</f>
        <v>436</v>
      </c>
      <c r="D51" s="13">
        <f t="shared" si="0"/>
        <v>182</v>
      </c>
      <c r="E51" s="28">
        <f t="shared" si="1"/>
        <v>71.65354330708661</v>
      </c>
    </row>
    <row r="52" spans="1:5" ht="13.5" thickBot="1">
      <c r="A52" s="18" t="s">
        <v>47</v>
      </c>
      <c r="B52" s="19">
        <v>4034</v>
      </c>
      <c r="C52" s="65">
        <f>'URGENTES inco_cali fuente'!B52</f>
        <v>4238</v>
      </c>
      <c r="D52" s="19">
        <f t="shared" si="0"/>
        <v>204</v>
      </c>
      <c r="E52" s="30">
        <f t="shared" si="1"/>
        <v>5.057015369360436</v>
      </c>
    </row>
    <row r="53" spans="1:5" ht="14.25" thickBot="1" thickTop="1">
      <c r="A53" s="21" t="s">
        <v>51</v>
      </c>
      <c r="B53" s="22">
        <f>SUM(B3:B52)</f>
        <v>219783</v>
      </c>
      <c r="C53" s="65">
        <f>'URGENTES inco_cali fuente'!B53</f>
        <v>230680</v>
      </c>
      <c r="D53" s="22">
        <f t="shared" si="0"/>
        <v>10897</v>
      </c>
      <c r="E53" s="23">
        <f t="shared" si="1"/>
        <v>4.958072280385653</v>
      </c>
    </row>
    <row r="54" ht="13.5" thickTop="1"/>
  </sheetData>
  <sheetProtection/>
  <mergeCells count="1">
    <mergeCell ref="A1:E1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3"/>
  <sheetViews>
    <sheetView zoomScale="90" zoomScaleNormal="90" zoomScalePageLayoutView="0" workbookViewId="0" topLeftCell="A1">
      <selection activeCell="A1" sqref="A1:E1"/>
    </sheetView>
  </sheetViews>
  <sheetFormatPr defaultColWidth="11.421875" defaultRowHeight="12.75"/>
  <cols>
    <col min="1" max="1" width="12.8515625" style="0" bestFit="1" customWidth="1"/>
    <col min="5" max="5" width="18.140625" style="0" customWidth="1"/>
  </cols>
  <sheetData>
    <row r="1" spans="1:5" ht="15.75" thickBot="1">
      <c r="A1" s="68" t="s">
        <v>77</v>
      </c>
      <c r="B1" s="69"/>
      <c r="C1" s="69"/>
      <c r="D1" s="69"/>
      <c r="E1" s="70"/>
    </row>
    <row r="2" spans="1:5" ht="51" customHeight="1" thickBot="1" thickTop="1">
      <c r="A2" s="2"/>
      <c r="B2" s="3" t="s">
        <v>56</v>
      </c>
      <c r="C2" s="3" t="s">
        <v>57</v>
      </c>
      <c r="D2" s="4" t="s">
        <v>58</v>
      </c>
      <c r="E2" s="5" t="s">
        <v>59</v>
      </c>
    </row>
    <row r="3" spans="1:5" ht="14.25" thickBot="1" thickTop="1">
      <c r="A3" s="6" t="s">
        <v>0</v>
      </c>
      <c r="B3" s="7">
        <f>'DP PROVINCIAS FUENTE'!C3</f>
        <v>95450</v>
      </c>
      <c r="C3" s="7">
        <f>'URGENTES por Provincias'!C3</f>
        <v>4066</v>
      </c>
      <c r="D3" s="7">
        <f aca="true" t="shared" si="0" ref="D3:D34">SUM(B3:C3)</f>
        <v>99516</v>
      </c>
      <c r="E3" s="62">
        <f>+C3/D3*100</f>
        <v>4.085775151734394</v>
      </c>
    </row>
    <row r="4" spans="1:5" ht="14.25" thickBot="1" thickTop="1">
      <c r="A4" s="8" t="s">
        <v>1</v>
      </c>
      <c r="B4" s="7">
        <f>'DP PROVINCIAS FUENTE'!C4</f>
        <v>21634</v>
      </c>
      <c r="C4" s="7">
        <f>'URGENTES por Provincias'!C4</f>
        <v>1181</v>
      </c>
      <c r="D4" s="9">
        <f t="shared" si="0"/>
        <v>22815</v>
      </c>
      <c r="E4" s="11">
        <f aca="true" t="shared" si="1" ref="E4:E53">+C4/D4*100</f>
        <v>5.176419022572869</v>
      </c>
    </row>
    <row r="5" spans="1:5" ht="14.25" thickBot="1" thickTop="1">
      <c r="A5" s="12" t="s">
        <v>2</v>
      </c>
      <c r="B5" s="7">
        <f>'DP PROVINCIAS FUENTE'!C5</f>
        <v>24601</v>
      </c>
      <c r="C5" s="7">
        <f>'URGENTES por Provincias'!C5</f>
        <v>1533</v>
      </c>
      <c r="D5" s="13">
        <f t="shared" si="0"/>
        <v>26134</v>
      </c>
      <c r="E5" s="15">
        <f t="shared" si="1"/>
        <v>5.865921787709497</v>
      </c>
    </row>
    <row r="6" spans="1:5" ht="14.25" thickBot="1" thickTop="1">
      <c r="A6" s="8" t="s">
        <v>3</v>
      </c>
      <c r="B6" s="7">
        <f>'DP PROVINCIAS FUENTE'!C6</f>
        <v>210727</v>
      </c>
      <c r="C6" s="7">
        <f>'URGENTES por Provincias'!C6</f>
        <v>12017</v>
      </c>
      <c r="D6" s="9">
        <f t="shared" si="0"/>
        <v>222744</v>
      </c>
      <c r="E6" s="11">
        <f t="shared" si="1"/>
        <v>5.394982580900046</v>
      </c>
    </row>
    <row r="7" spans="1:5" ht="14.25" thickBot="1" thickTop="1">
      <c r="A7" s="12" t="s">
        <v>4</v>
      </c>
      <c r="B7" s="7">
        <f>'DP PROVINCIAS FUENTE'!C7</f>
        <v>104763</v>
      </c>
      <c r="C7" s="7">
        <f>'URGENTES por Provincias'!C7</f>
        <v>5703</v>
      </c>
      <c r="D7" s="13">
        <f t="shared" si="0"/>
        <v>110466</v>
      </c>
      <c r="E7" s="15">
        <f t="shared" si="1"/>
        <v>5.162674488077779</v>
      </c>
    </row>
    <row r="8" spans="1:5" ht="14.25" thickBot="1" thickTop="1">
      <c r="A8" s="8" t="s">
        <v>5</v>
      </c>
      <c r="B8" s="7">
        <f>'DP PROVINCIAS FUENTE'!C8</f>
        <v>63342</v>
      </c>
      <c r="C8" s="7">
        <f>'URGENTES por Provincias'!C8</f>
        <v>4033</v>
      </c>
      <c r="D8" s="9">
        <f t="shared" si="0"/>
        <v>67375</v>
      </c>
      <c r="E8" s="11">
        <f t="shared" si="1"/>
        <v>5.985899814471243</v>
      </c>
    </row>
    <row r="9" spans="1:5" ht="14.25" thickBot="1" thickTop="1">
      <c r="A9" s="12" t="s">
        <v>6</v>
      </c>
      <c r="B9" s="7">
        <f>'DP PROVINCIAS FUENTE'!C9</f>
        <v>12410</v>
      </c>
      <c r="C9" s="7">
        <f>'URGENTES por Provincias'!C9</f>
        <v>364</v>
      </c>
      <c r="D9" s="13">
        <f t="shared" si="0"/>
        <v>12774</v>
      </c>
      <c r="E9" s="15">
        <f t="shared" si="1"/>
        <v>2.849538124315015</v>
      </c>
    </row>
    <row r="10" spans="1:5" ht="14.25" thickBot="1" thickTop="1">
      <c r="A10" s="8" t="s">
        <v>7</v>
      </c>
      <c r="B10" s="7">
        <f>'DP PROVINCIAS FUENTE'!C10</f>
        <v>52649</v>
      </c>
      <c r="C10" s="7">
        <f>'URGENTES por Provincias'!C10</f>
        <v>2087</v>
      </c>
      <c r="D10" s="9">
        <f t="shared" si="0"/>
        <v>54736</v>
      </c>
      <c r="E10" s="11">
        <f t="shared" si="1"/>
        <v>3.812847120724934</v>
      </c>
    </row>
    <row r="11" spans="1:5" ht="14.25" thickBot="1" thickTop="1">
      <c r="A11" s="12" t="s">
        <v>8</v>
      </c>
      <c r="B11" s="7">
        <f>'DP PROVINCIAS FUENTE'!C11</f>
        <v>425905</v>
      </c>
      <c r="C11" s="7">
        <f>'URGENTES por Provincias'!C11</f>
        <v>27617</v>
      </c>
      <c r="D11" s="13">
        <f t="shared" si="0"/>
        <v>453522</v>
      </c>
      <c r="E11" s="15">
        <f t="shared" si="1"/>
        <v>6.089451007889363</v>
      </c>
    </row>
    <row r="12" spans="1:5" ht="14.25" thickBot="1" thickTop="1">
      <c r="A12" s="8" t="s">
        <v>9</v>
      </c>
      <c r="B12" s="7">
        <f>'DP PROVINCIAS FUENTE'!C12</f>
        <v>26056</v>
      </c>
      <c r="C12" s="7">
        <f>'URGENTES por Provincias'!C12</f>
        <v>810</v>
      </c>
      <c r="D12" s="9">
        <f t="shared" si="0"/>
        <v>26866</v>
      </c>
      <c r="E12" s="11">
        <f t="shared" si="1"/>
        <v>3.0149631504503835</v>
      </c>
    </row>
    <row r="13" spans="1:5" ht="14.25" thickBot="1" thickTop="1">
      <c r="A13" s="12" t="s">
        <v>10</v>
      </c>
      <c r="B13" s="7">
        <f>'DP PROVINCIAS FUENTE'!C13</f>
        <v>26962</v>
      </c>
      <c r="C13" s="7">
        <f>'URGENTES por Provincias'!C13</f>
        <v>1079</v>
      </c>
      <c r="D13" s="13">
        <f t="shared" si="0"/>
        <v>28041</v>
      </c>
      <c r="E13" s="15">
        <f t="shared" si="1"/>
        <v>3.847936949466852</v>
      </c>
    </row>
    <row r="14" spans="1:5" ht="14.25" thickBot="1" thickTop="1">
      <c r="A14" s="8" t="s">
        <v>11</v>
      </c>
      <c r="B14" s="7">
        <f>'DP PROVINCIAS FUENTE'!C14</f>
        <v>103586</v>
      </c>
      <c r="C14" s="7">
        <f>'URGENTES por Provincias'!C14</f>
        <v>11532</v>
      </c>
      <c r="D14" s="9">
        <f t="shared" si="0"/>
        <v>115118</v>
      </c>
      <c r="E14" s="11">
        <f t="shared" si="1"/>
        <v>10.01754721242551</v>
      </c>
    </row>
    <row r="15" spans="1:5" ht="14.25" thickBot="1" thickTop="1">
      <c r="A15" s="12" t="s">
        <v>12</v>
      </c>
      <c r="B15" s="7">
        <f>'DP PROVINCIAS FUENTE'!C15</f>
        <v>41829</v>
      </c>
      <c r="C15" s="7">
        <f>'URGENTES por Provincias'!C15</f>
        <v>3411</v>
      </c>
      <c r="D15" s="13">
        <f t="shared" si="0"/>
        <v>45240</v>
      </c>
      <c r="E15" s="15">
        <f t="shared" si="1"/>
        <v>7.539787798408488</v>
      </c>
    </row>
    <row r="16" spans="1:5" ht="14.25" thickBot="1" thickTop="1">
      <c r="A16" s="8" t="s">
        <v>13</v>
      </c>
      <c r="B16" s="7">
        <f>'DP PROVINCIAS FUENTE'!C16</f>
        <v>56680</v>
      </c>
      <c r="C16" s="7">
        <f>'URGENTES por Provincias'!C16</f>
        <v>3330</v>
      </c>
      <c r="D16" s="9">
        <f t="shared" si="0"/>
        <v>60010</v>
      </c>
      <c r="E16" s="11">
        <f t="shared" si="1"/>
        <v>5.549075154140977</v>
      </c>
    </row>
    <row r="17" spans="1:5" ht="14.25" thickBot="1" thickTop="1">
      <c r="A17" s="12" t="s">
        <v>14</v>
      </c>
      <c r="B17" s="7">
        <f>'DP PROVINCIAS FUENTE'!C17</f>
        <v>38082</v>
      </c>
      <c r="C17" s="7">
        <f>'URGENTES por Provincias'!C17</f>
        <v>2035</v>
      </c>
      <c r="D17" s="13">
        <f t="shared" si="0"/>
        <v>40117</v>
      </c>
      <c r="E17" s="15">
        <f t="shared" si="1"/>
        <v>5.072662462297779</v>
      </c>
    </row>
    <row r="18" spans="1:5" ht="14.25" thickBot="1" thickTop="1">
      <c r="A18" s="8" t="s">
        <v>15</v>
      </c>
      <c r="B18" s="7">
        <f>'DP PROVINCIAS FUENTE'!C18</f>
        <v>92165</v>
      </c>
      <c r="C18" s="7">
        <f>'URGENTES por Provincias'!C18</f>
        <v>3795</v>
      </c>
      <c r="D18" s="16">
        <f t="shared" si="0"/>
        <v>95960</v>
      </c>
      <c r="E18" s="17">
        <f t="shared" si="1"/>
        <v>3.9547728220091707</v>
      </c>
    </row>
    <row r="19" spans="1:5" ht="14.25" thickBot="1" thickTop="1">
      <c r="A19" s="12" t="s">
        <v>16</v>
      </c>
      <c r="B19" s="7">
        <f>'DP PROVINCIAS FUENTE'!C19</f>
        <v>18467</v>
      </c>
      <c r="C19" s="7">
        <f>'URGENTES por Provincias'!C19</f>
        <v>549</v>
      </c>
      <c r="D19" s="13">
        <f t="shared" si="0"/>
        <v>19016</v>
      </c>
      <c r="E19" s="15">
        <f t="shared" si="1"/>
        <v>2.887042490534287</v>
      </c>
    </row>
    <row r="20" spans="1:5" ht="14.25" thickBot="1" thickTop="1">
      <c r="A20" s="8" t="s">
        <v>17</v>
      </c>
      <c r="B20" s="7">
        <f>'DP PROVINCIAS FUENTE'!C20</f>
        <v>55195</v>
      </c>
      <c r="C20" s="7">
        <f>'URGENTES por Provincias'!C20</f>
        <v>5601</v>
      </c>
      <c r="D20" s="9">
        <f t="shared" si="0"/>
        <v>60796</v>
      </c>
      <c r="E20" s="11">
        <f t="shared" si="1"/>
        <v>9.212777156391867</v>
      </c>
    </row>
    <row r="21" spans="1:5" ht="14.25" thickBot="1" thickTop="1">
      <c r="A21" s="12" t="s">
        <v>18</v>
      </c>
      <c r="B21" s="7">
        <f>'DP PROVINCIAS FUENTE'!C21</f>
        <v>139068</v>
      </c>
      <c r="C21" s="7">
        <f>'URGENTES por Provincias'!C21</f>
        <v>4280</v>
      </c>
      <c r="D21" s="13">
        <f t="shared" si="0"/>
        <v>143348</v>
      </c>
      <c r="E21" s="15">
        <f t="shared" si="1"/>
        <v>2.9857409939448054</v>
      </c>
    </row>
    <row r="22" spans="1:5" ht="14.25" thickBot="1" thickTop="1">
      <c r="A22" s="8" t="s">
        <v>19</v>
      </c>
      <c r="B22" s="7">
        <f>'DP PROVINCIAS FUENTE'!C22</f>
        <v>20364</v>
      </c>
      <c r="C22" s="7">
        <f>'URGENTES por Provincias'!C22</f>
        <v>1123</v>
      </c>
      <c r="D22" s="9">
        <f t="shared" si="0"/>
        <v>21487</v>
      </c>
      <c r="E22" s="11">
        <f t="shared" si="1"/>
        <v>5.226415972448457</v>
      </c>
    </row>
    <row r="23" spans="1:5" ht="14.25" thickBot="1" thickTop="1">
      <c r="A23" s="12" t="s">
        <v>20</v>
      </c>
      <c r="B23" s="7">
        <f>'DP PROVINCIAS FUENTE'!C23</f>
        <v>40674</v>
      </c>
      <c r="C23" s="7">
        <f>'URGENTES por Provincias'!C23</f>
        <v>2392</v>
      </c>
      <c r="D23" s="13">
        <f t="shared" si="0"/>
        <v>43066</v>
      </c>
      <c r="E23" s="15">
        <f t="shared" si="1"/>
        <v>5.554265545906283</v>
      </c>
    </row>
    <row r="24" spans="1:5" ht="14.25" thickBot="1" thickTop="1">
      <c r="A24" s="8" t="s">
        <v>21</v>
      </c>
      <c r="B24" s="7">
        <f>'DP PROVINCIAS FUENTE'!C24</f>
        <v>41374</v>
      </c>
      <c r="C24" s="7">
        <f>'URGENTES por Provincias'!C24</f>
        <v>2430</v>
      </c>
      <c r="D24" s="9">
        <f t="shared" si="0"/>
        <v>43804</v>
      </c>
      <c r="E24" s="11">
        <f t="shared" si="1"/>
        <v>5.547438590083098</v>
      </c>
    </row>
    <row r="25" spans="1:5" ht="14.25" thickBot="1" thickTop="1">
      <c r="A25" s="12" t="s">
        <v>22</v>
      </c>
      <c r="B25" s="7">
        <f>'DP PROVINCIAS FUENTE'!C25</f>
        <v>16738</v>
      </c>
      <c r="C25" s="7">
        <f>'URGENTES por Provincias'!C25</f>
        <v>875</v>
      </c>
      <c r="D25" s="13">
        <f t="shared" si="0"/>
        <v>17613</v>
      </c>
      <c r="E25" s="15">
        <f t="shared" si="1"/>
        <v>4.96792142167717</v>
      </c>
    </row>
    <row r="26" spans="1:5" ht="14.25" thickBot="1" thickTop="1">
      <c r="A26" s="8" t="s">
        <v>23</v>
      </c>
      <c r="B26" s="7">
        <f>'DP PROVINCIAS FUENTE'!C26</f>
        <v>94466</v>
      </c>
      <c r="C26" s="7">
        <f>'URGENTES por Provincias'!C26</f>
        <v>5498</v>
      </c>
      <c r="D26" s="16">
        <f t="shared" si="0"/>
        <v>99964</v>
      </c>
      <c r="E26" s="17">
        <f t="shared" si="1"/>
        <v>5.499979992797407</v>
      </c>
    </row>
    <row r="27" spans="1:5" ht="14.25" thickBot="1" thickTop="1">
      <c r="A27" s="12" t="s">
        <v>24</v>
      </c>
      <c r="B27" s="7">
        <f>'DP PROVINCIAS FUENTE'!C27</f>
        <v>43450</v>
      </c>
      <c r="C27" s="7">
        <f>'URGENTES por Provincias'!C27</f>
        <v>2107</v>
      </c>
      <c r="D27" s="13">
        <f t="shared" si="0"/>
        <v>45557</v>
      </c>
      <c r="E27" s="15">
        <f t="shared" si="1"/>
        <v>4.6249753056610405</v>
      </c>
    </row>
    <row r="28" spans="1:5" ht="14.25" thickBot="1" thickTop="1">
      <c r="A28" s="8" t="s">
        <v>25</v>
      </c>
      <c r="B28" s="7">
        <f>'DP PROVINCIAS FUENTE'!C28</f>
        <v>14482</v>
      </c>
      <c r="C28" s="7">
        <f>'URGENTES por Provincias'!C28</f>
        <v>1903</v>
      </c>
      <c r="D28" s="9">
        <f t="shared" si="0"/>
        <v>16385</v>
      </c>
      <c r="E28" s="11">
        <f t="shared" si="1"/>
        <v>11.614281354897772</v>
      </c>
    </row>
    <row r="29" spans="1:5" ht="14.25" thickBot="1" thickTop="1">
      <c r="A29" s="12" t="s">
        <v>26</v>
      </c>
      <c r="B29" s="7">
        <f>'DP PROVINCIAS FUENTE'!C29</f>
        <v>118423</v>
      </c>
      <c r="C29" s="7">
        <f>'URGENTES por Provincias'!C29</f>
        <v>11169</v>
      </c>
      <c r="D29" s="13">
        <f t="shared" si="0"/>
        <v>129592</v>
      </c>
      <c r="E29" s="15">
        <f t="shared" si="1"/>
        <v>8.618587567133773</v>
      </c>
    </row>
    <row r="30" spans="1:5" ht="14.25" thickBot="1" thickTop="1">
      <c r="A30" s="8" t="s">
        <v>27</v>
      </c>
      <c r="B30" s="7">
        <f>'DP PROVINCIAS FUENTE'!C30</f>
        <v>36586</v>
      </c>
      <c r="C30" s="7">
        <f>'URGENTES por Provincias'!C30</f>
        <v>1702</v>
      </c>
      <c r="D30" s="9">
        <f t="shared" si="0"/>
        <v>38288</v>
      </c>
      <c r="E30" s="11">
        <f t="shared" si="1"/>
        <v>4.4452569995821145</v>
      </c>
    </row>
    <row r="31" spans="1:5" ht="14.25" thickBot="1" thickTop="1">
      <c r="A31" s="12" t="s">
        <v>28</v>
      </c>
      <c r="B31" s="7">
        <f>'DP PROVINCIAS FUENTE'!C31</f>
        <v>29007</v>
      </c>
      <c r="C31" s="7">
        <f>'URGENTES por Provincias'!C31</f>
        <v>2230</v>
      </c>
      <c r="D31" s="13">
        <f t="shared" si="0"/>
        <v>31237</v>
      </c>
      <c r="E31" s="15">
        <f t="shared" si="1"/>
        <v>7.1389698114415605</v>
      </c>
    </row>
    <row r="32" spans="1:5" ht="14.25" thickBot="1" thickTop="1">
      <c r="A32" s="8" t="s">
        <v>29</v>
      </c>
      <c r="B32" s="7">
        <f>'DP PROVINCIAS FUENTE'!C32</f>
        <v>22825</v>
      </c>
      <c r="C32" s="7">
        <f>'URGENTES por Provincias'!C32</f>
        <v>828</v>
      </c>
      <c r="D32" s="9">
        <f t="shared" si="0"/>
        <v>23653</v>
      </c>
      <c r="E32" s="11">
        <f t="shared" si="1"/>
        <v>3.500613030059612</v>
      </c>
    </row>
    <row r="33" spans="1:5" ht="14.25" thickBot="1" thickTop="1">
      <c r="A33" s="12" t="s">
        <v>30</v>
      </c>
      <c r="B33" s="7">
        <f>'DP PROVINCIAS FUENTE'!C33</f>
        <v>736174</v>
      </c>
      <c r="C33" s="7">
        <f>'URGENTES por Provincias'!C33</f>
        <v>25392</v>
      </c>
      <c r="D33" s="13">
        <f t="shared" si="0"/>
        <v>761566</v>
      </c>
      <c r="E33" s="15">
        <f t="shared" si="1"/>
        <v>3.3341824608766677</v>
      </c>
    </row>
    <row r="34" spans="1:5" ht="14.25" thickBot="1" thickTop="1">
      <c r="A34" s="8" t="s">
        <v>31</v>
      </c>
      <c r="B34" s="7">
        <f>'DP PROVINCIAS FUENTE'!C34</f>
        <v>276367</v>
      </c>
      <c r="C34" s="7">
        <f>'URGENTES por Provincias'!C34</f>
        <v>12126</v>
      </c>
      <c r="D34" s="9">
        <f t="shared" si="0"/>
        <v>288493</v>
      </c>
      <c r="E34" s="11">
        <f t="shared" si="1"/>
        <v>4.203221568634247</v>
      </c>
    </row>
    <row r="35" spans="1:5" ht="14.25" thickBot="1" thickTop="1">
      <c r="A35" s="12" t="s">
        <v>32</v>
      </c>
      <c r="B35" s="7">
        <f>'DP PROVINCIAS FUENTE'!C35</f>
        <v>137467</v>
      </c>
      <c r="C35" s="7">
        <f>'URGENTES por Provincias'!C35</f>
        <v>9920</v>
      </c>
      <c r="D35" s="13">
        <f aca="true" t="shared" si="2" ref="D35:D52">SUM(B35:C35)</f>
        <v>147387</v>
      </c>
      <c r="E35" s="15">
        <f t="shared" si="1"/>
        <v>6.730580037588119</v>
      </c>
    </row>
    <row r="36" spans="1:5" ht="14.25" thickBot="1" thickTop="1">
      <c r="A36" s="8" t="s">
        <v>33</v>
      </c>
      <c r="B36" s="7">
        <f>'DP PROVINCIAS FUENTE'!C36</f>
        <v>53808</v>
      </c>
      <c r="C36" s="7">
        <f>'URGENTES por Provincias'!C36</f>
        <v>2497</v>
      </c>
      <c r="D36" s="9">
        <f t="shared" si="2"/>
        <v>56305</v>
      </c>
      <c r="E36" s="11">
        <f t="shared" si="1"/>
        <v>4.434774886777373</v>
      </c>
    </row>
    <row r="37" spans="1:5" ht="14.25" thickBot="1" thickTop="1">
      <c r="A37" s="12" t="s">
        <v>48</v>
      </c>
      <c r="B37" s="7">
        <f>'DP PROVINCIAS FUENTE'!C37</f>
        <v>23181</v>
      </c>
      <c r="C37" s="7">
        <f>'URGENTES por Provincias'!C37</f>
        <v>1010</v>
      </c>
      <c r="D37" s="13">
        <f t="shared" si="2"/>
        <v>24191</v>
      </c>
      <c r="E37" s="15">
        <f t="shared" si="1"/>
        <v>4.175106444545492</v>
      </c>
    </row>
    <row r="38" spans="1:5" ht="14.25" thickBot="1" thickTop="1">
      <c r="A38" s="8" t="s">
        <v>49</v>
      </c>
      <c r="B38" s="7">
        <f>'DP PROVINCIAS FUENTE'!C38</f>
        <v>14731</v>
      </c>
      <c r="C38" s="7">
        <f>'URGENTES por Provincias'!C38</f>
        <v>363</v>
      </c>
      <c r="D38" s="9">
        <f t="shared" si="2"/>
        <v>15094</v>
      </c>
      <c r="E38" s="11">
        <f t="shared" si="1"/>
        <v>2.4049291109049955</v>
      </c>
    </row>
    <row r="39" spans="1:5" ht="14.25" thickBot="1" thickTop="1">
      <c r="A39" s="12" t="s">
        <v>34</v>
      </c>
      <c r="B39" s="7">
        <f>'DP PROVINCIAS FUENTE'!C39</f>
        <v>124485</v>
      </c>
      <c r="C39" s="7">
        <f>'URGENTES por Provincias'!C39</f>
        <v>4272</v>
      </c>
      <c r="D39" s="13">
        <f t="shared" si="2"/>
        <v>128757</v>
      </c>
      <c r="E39" s="15">
        <f t="shared" si="1"/>
        <v>3.317877862951141</v>
      </c>
    </row>
    <row r="40" spans="1:5" ht="14.25" thickBot="1" thickTop="1">
      <c r="A40" s="8" t="s">
        <v>35</v>
      </c>
      <c r="B40" s="7">
        <f>'DP PROVINCIAS FUENTE'!C40</f>
        <v>36190</v>
      </c>
      <c r="C40" s="7">
        <f>'URGENTES por Provincias'!C40</f>
        <v>813</v>
      </c>
      <c r="D40" s="9">
        <f t="shared" si="2"/>
        <v>37003</v>
      </c>
      <c r="E40" s="11">
        <f t="shared" si="1"/>
        <v>2.197119152501149</v>
      </c>
    </row>
    <row r="41" spans="1:5" ht="14.25" thickBot="1" thickTop="1">
      <c r="A41" s="12" t="s">
        <v>36</v>
      </c>
      <c r="B41" s="7">
        <f>'DP PROVINCIAS FUENTE'!C41</f>
        <v>94984</v>
      </c>
      <c r="C41" s="7">
        <f>'URGENTES por Provincias'!C41</f>
        <v>8310</v>
      </c>
      <c r="D41" s="13">
        <f t="shared" si="2"/>
        <v>103294</v>
      </c>
      <c r="E41" s="15">
        <f t="shared" si="1"/>
        <v>8.044997773345983</v>
      </c>
    </row>
    <row r="42" spans="1:5" ht="14.25" thickBot="1" thickTop="1">
      <c r="A42" s="8" t="s">
        <v>37</v>
      </c>
      <c r="B42" s="7">
        <f>'DP PROVINCIAS FUENTE'!C42</f>
        <v>10103</v>
      </c>
      <c r="C42" s="7">
        <f>'URGENTES por Provincias'!C42</f>
        <v>396</v>
      </c>
      <c r="D42" s="9">
        <f t="shared" si="2"/>
        <v>10499</v>
      </c>
      <c r="E42" s="11">
        <f t="shared" si="1"/>
        <v>3.7717877893132683</v>
      </c>
    </row>
    <row r="43" spans="1:5" ht="14.25" thickBot="1" thickTop="1">
      <c r="A43" s="12" t="s">
        <v>38</v>
      </c>
      <c r="B43" s="7">
        <f>'DP PROVINCIAS FUENTE'!C43</f>
        <v>236494</v>
      </c>
      <c r="C43" s="7">
        <f>'URGENTES por Provincias'!C43</f>
        <v>8232</v>
      </c>
      <c r="D43" s="13">
        <f t="shared" si="2"/>
        <v>244726</v>
      </c>
      <c r="E43" s="15">
        <f t="shared" si="1"/>
        <v>3.363761921495877</v>
      </c>
    </row>
    <row r="44" spans="1:5" ht="14.25" thickBot="1" thickTop="1">
      <c r="A44" s="8" t="s">
        <v>39</v>
      </c>
      <c r="B44" s="7">
        <f>'DP PROVINCIAS FUENTE'!C44</f>
        <v>5988</v>
      </c>
      <c r="C44" s="7">
        <f>'URGENTES por Provincias'!C44</f>
        <v>313</v>
      </c>
      <c r="D44" s="9">
        <f t="shared" si="2"/>
        <v>6301</v>
      </c>
      <c r="E44" s="11">
        <f t="shared" si="1"/>
        <v>4.967465481669577</v>
      </c>
    </row>
    <row r="45" spans="1:5" ht="14.25" thickBot="1" thickTop="1">
      <c r="A45" s="12" t="s">
        <v>40</v>
      </c>
      <c r="B45" s="7">
        <f>'DP PROVINCIAS FUENTE'!C45</f>
        <v>94604</v>
      </c>
      <c r="C45" s="7">
        <f>'URGENTES por Provincias'!C45</f>
        <v>6628</v>
      </c>
      <c r="D45" s="13">
        <f t="shared" si="2"/>
        <v>101232</v>
      </c>
      <c r="E45" s="15">
        <f t="shared" si="1"/>
        <v>6.547336810494706</v>
      </c>
    </row>
    <row r="46" spans="1:5" ht="14.25" thickBot="1" thickTop="1">
      <c r="A46" s="8" t="s">
        <v>41</v>
      </c>
      <c r="B46" s="7">
        <f>'DP PROVINCIAS FUENTE'!C46</f>
        <v>6153</v>
      </c>
      <c r="C46" s="7">
        <f>'URGENTES por Provincias'!C46</f>
        <v>442</v>
      </c>
      <c r="D46" s="9">
        <f t="shared" si="2"/>
        <v>6595</v>
      </c>
      <c r="E46" s="11">
        <f t="shared" si="1"/>
        <v>6.70204700530705</v>
      </c>
    </row>
    <row r="47" spans="1:5" ht="14.25" thickBot="1" thickTop="1">
      <c r="A47" s="12" t="s">
        <v>42</v>
      </c>
      <c r="B47" s="7">
        <f>'DP PROVINCIAS FUENTE'!C47</f>
        <v>48500</v>
      </c>
      <c r="C47" s="7">
        <f>'URGENTES por Provincias'!C47</f>
        <v>2937</v>
      </c>
      <c r="D47" s="13">
        <f t="shared" si="2"/>
        <v>51437</v>
      </c>
      <c r="E47" s="15">
        <f t="shared" si="1"/>
        <v>5.709897544569085</v>
      </c>
    </row>
    <row r="48" spans="1:5" ht="14.25" thickBot="1" thickTop="1">
      <c r="A48" s="8" t="s">
        <v>43</v>
      </c>
      <c r="B48" s="7">
        <f>'DP PROVINCIAS FUENTE'!C48</f>
        <v>283166</v>
      </c>
      <c r="C48" s="7">
        <f>'URGENTES por Provincias'!C48</f>
        <v>10995</v>
      </c>
      <c r="D48" s="9">
        <f t="shared" si="2"/>
        <v>294161</v>
      </c>
      <c r="E48" s="11">
        <f t="shared" si="1"/>
        <v>3.737749055789177</v>
      </c>
    </row>
    <row r="49" spans="1:5" ht="14.25" thickBot="1" thickTop="1">
      <c r="A49" s="12" t="s">
        <v>44</v>
      </c>
      <c r="B49" s="7">
        <f>'DP PROVINCIAS FUENTE'!C49</f>
        <v>58824</v>
      </c>
      <c r="C49" s="7">
        <f>'URGENTES por Provincias'!C49</f>
        <v>758</v>
      </c>
      <c r="D49" s="13">
        <f t="shared" si="2"/>
        <v>59582</v>
      </c>
      <c r="E49" s="15">
        <f t="shared" si="1"/>
        <v>1.2721963008962438</v>
      </c>
    </row>
    <row r="50" spans="1:5" ht="14.25" thickBot="1" thickTop="1">
      <c r="A50" s="8" t="s">
        <v>45</v>
      </c>
      <c r="B50" s="7">
        <f>'DP PROVINCIAS FUENTE'!C50</f>
        <v>77663</v>
      </c>
      <c r="C50" s="7">
        <f>'URGENTES por Provincias'!C50</f>
        <v>3322</v>
      </c>
      <c r="D50" s="9">
        <f t="shared" si="2"/>
        <v>80985</v>
      </c>
      <c r="E50" s="11">
        <f t="shared" si="1"/>
        <v>4.1019941964561335</v>
      </c>
    </row>
    <row r="51" spans="1:5" ht="14.25" thickBot="1" thickTop="1">
      <c r="A51" s="12" t="s">
        <v>46</v>
      </c>
      <c r="B51" s="7">
        <f>'DP PROVINCIAS FUENTE'!C51</f>
        <v>11995</v>
      </c>
      <c r="C51" s="7">
        <f>'URGENTES por Provincias'!C51</f>
        <v>436</v>
      </c>
      <c r="D51" s="13">
        <f t="shared" si="2"/>
        <v>12431</v>
      </c>
      <c r="E51" s="15">
        <f t="shared" si="1"/>
        <v>3.5073606306813607</v>
      </c>
    </row>
    <row r="52" spans="1:5" ht="14.25" thickBot="1" thickTop="1">
      <c r="A52" s="18" t="s">
        <v>47</v>
      </c>
      <c r="B52" s="7">
        <f>'DP PROVINCIAS FUENTE'!C52</f>
        <v>101396</v>
      </c>
      <c r="C52" s="7">
        <f>'URGENTES por Provincias'!C52</f>
        <v>4238</v>
      </c>
      <c r="D52" s="19">
        <f t="shared" si="2"/>
        <v>105634</v>
      </c>
      <c r="E52" s="20">
        <f t="shared" si="1"/>
        <v>4.011965844330423</v>
      </c>
    </row>
    <row r="53" spans="1:5" ht="14.25" thickBot="1" thickTop="1">
      <c r="A53" s="21" t="s">
        <v>51</v>
      </c>
      <c r="B53" s="7">
        <f>'DP PROVINCIAS FUENTE'!C53</f>
        <v>4520233</v>
      </c>
      <c r="C53" s="7">
        <f>'URGENTES por Provincias'!C53</f>
        <v>230680</v>
      </c>
      <c r="D53" s="22">
        <f>SUM(D3:D52)</f>
        <v>4750913</v>
      </c>
      <c r="E53" s="23">
        <f t="shared" si="1"/>
        <v>4.855487776770486</v>
      </c>
    </row>
    <row r="54" ht="13.5" thickTop="1"/>
  </sheetData>
  <sheetProtection/>
  <mergeCells count="1">
    <mergeCell ref="A1:E1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 María  Merino Rivero</dc:creator>
  <cp:keywords/>
  <dc:description/>
  <cp:lastModifiedBy>Gregorio Manuel Otero Cuevas</cp:lastModifiedBy>
  <cp:lastPrinted>2010-04-27T11:13:44Z</cp:lastPrinted>
  <dcterms:created xsi:type="dcterms:W3CDTF">2007-04-13T14:25:29Z</dcterms:created>
  <dcterms:modified xsi:type="dcterms:W3CDTF">2016-11-28T12:16:39Z</dcterms:modified>
  <cp:category/>
  <cp:version/>
  <cp:contentType/>
  <cp:contentStatus/>
</cp:coreProperties>
</file>